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C:\Users\Owner\Desktop\"/>
    </mc:Choice>
  </mc:AlternateContent>
  <xr:revisionPtr revIDLastSave="0" documentId="13_ncr:1_{529013D7-A83F-48BC-9B8D-EF4674C8F0C9}" xr6:coauthVersionLast="45" xr6:coauthVersionMax="45" xr10:uidLastSave="{00000000-0000-0000-0000-000000000000}"/>
  <bookViews>
    <workbookView xWindow="-28290" yWindow="270" windowWidth="27720" windowHeight="15600" xr2:uid="{00000000-000D-0000-FFFF-FFFF00000000}"/>
  </bookViews>
  <sheets>
    <sheet name="小田原市" sheetId="11" r:id="rId1"/>
    <sheet name="配布規約" sheetId="15" r:id="rId2"/>
  </sheets>
  <definedNames>
    <definedName name="_xlnm.Print_Area" localSheetId="0">小田原市!$A$1:$AC$57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6" i="11" l="1"/>
  <c r="K18" i="11"/>
  <c r="K17" i="11"/>
  <c r="K19" i="11"/>
  <c r="K20" i="11"/>
  <c r="K21" i="11"/>
  <c r="L22" i="11"/>
  <c r="M22" i="11"/>
  <c r="N22" i="11"/>
  <c r="K23" i="11"/>
  <c r="K24" i="11"/>
  <c r="K25" i="11"/>
  <c r="K26" i="11"/>
  <c r="K27" i="11"/>
  <c r="K28" i="11"/>
  <c r="K29" i="11"/>
  <c r="L30" i="11"/>
  <c r="M30" i="11"/>
  <c r="N30" i="11"/>
  <c r="K31" i="11"/>
  <c r="K32" i="11"/>
  <c r="K33" i="11"/>
  <c r="L34" i="11"/>
  <c r="M34" i="11"/>
  <c r="N34" i="11"/>
  <c r="K35" i="11"/>
  <c r="K36" i="11"/>
  <c r="K37" i="11"/>
  <c r="K38" i="11"/>
  <c r="K39" i="11"/>
  <c r="K40" i="11"/>
  <c r="L41" i="11"/>
  <c r="M41" i="11"/>
  <c r="N41" i="11"/>
  <c r="K42" i="11"/>
  <c r="K43" i="11"/>
  <c r="K44" i="11"/>
  <c r="K45" i="11"/>
  <c r="M47" i="11" l="1"/>
  <c r="K34" i="11"/>
  <c r="K30" i="11"/>
  <c r="K22" i="11"/>
  <c r="K41" i="11"/>
  <c r="D27" i="11"/>
  <c r="D8" i="11"/>
  <c r="D22" i="11"/>
  <c r="D17" i="11"/>
  <c r="E8" i="11"/>
  <c r="C8" i="11" l="1"/>
  <c r="N11" i="11" l="1"/>
  <c r="N47" i="11" s="1"/>
  <c r="C45" i="11"/>
  <c r="D39" i="11"/>
  <c r="L11" i="11"/>
  <c r="L47" i="11" s="1"/>
  <c r="K47" i="11" s="1"/>
  <c r="F56" i="11"/>
  <c r="E56" i="11"/>
  <c r="D56" i="11"/>
  <c r="F49" i="11"/>
  <c r="E49" i="11"/>
  <c r="D49" i="11"/>
  <c r="F44" i="11"/>
  <c r="E44" i="11"/>
  <c r="D44" i="11"/>
  <c r="F39" i="11"/>
  <c r="E39" i="11"/>
  <c r="F33" i="11"/>
  <c r="E33" i="11"/>
  <c r="D33" i="11"/>
  <c r="F27" i="11"/>
  <c r="E27" i="11"/>
  <c r="C27" i="11" s="1"/>
  <c r="C23" i="11"/>
  <c r="F22" i="11"/>
  <c r="E22" i="11"/>
  <c r="C22" i="11" s="1"/>
  <c r="F17" i="11"/>
  <c r="E17" i="11"/>
  <c r="C17" i="11" s="1"/>
  <c r="F12" i="11"/>
  <c r="E12" i="11"/>
  <c r="D12" i="11"/>
  <c r="F8" i="11"/>
  <c r="C4" i="11"/>
  <c r="C13" i="11"/>
  <c r="C14" i="11"/>
  <c r="C15" i="11"/>
  <c r="C16" i="11"/>
  <c r="C18" i="11"/>
  <c r="C19" i="11"/>
  <c r="C20" i="11"/>
  <c r="C21" i="11"/>
  <c r="C24" i="11"/>
  <c r="C25" i="11"/>
  <c r="C26" i="11"/>
  <c r="C28" i="11"/>
  <c r="C29" i="11"/>
  <c r="C30" i="11"/>
  <c r="C31" i="11"/>
  <c r="C32" i="11"/>
  <c r="C34" i="11"/>
  <c r="C35" i="11"/>
  <c r="C36" i="11"/>
  <c r="C37" i="11"/>
  <c r="C38" i="11"/>
  <c r="C40" i="11"/>
  <c r="C41" i="11"/>
  <c r="C42" i="11"/>
  <c r="C43" i="11"/>
  <c r="C46" i="11"/>
  <c r="C47" i="11"/>
  <c r="C48" i="11"/>
  <c r="C50" i="11"/>
  <c r="C51" i="11"/>
  <c r="C52" i="11"/>
  <c r="C53" i="11"/>
  <c r="C54" i="11"/>
  <c r="C55" i="11"/>
  <c r="C57" i="11"/>
  <c r="C33" i="11" l="1"/>
  <c r="C49" i="11"/>
  <c r="C39" i="11"/>
  <c r="K11" i="11"/>
  <c r="C44" i="11"/>
  <c r="E58" i="11"/>
  <c r="C12" i="11"/>
  <c r="D58" i="11"/>
  <c r="C56" i="11"/>
  <c r="F58" i="11"/>
  <c r="C58" i="11" l="1"/>
  <c r="V16" i="11"/>
  <c r="V33" i="11"/>
  <c r="T33" i="11"/>
  <c r="U33" i="11"/>
  <c r="S32" i="11"/>
  <c r="W37" i="11" l="1"/>
  <c r="S31" i="11"/>
  <c r="S30" i="11"/>
  <c r="S29" i="11"/>
  <c r="S28" i="11"/>
  <c r="S27" i="11"/>
  <c r="S26" i="11"/>
  <c r="S25" i="11"/>
  <c r="S24" i="11"/>
  <c r="S23" i="11"/>
  <c r="S22" i="11"/>
  <c r="S21" i="11"/>
  <c r="S20" i="11"/>
  <c r="S33" i="11" l="1"/>
  <c r="U16" i="11" l="1"/>
  <c r="V37" i="11" s="1"/>
  <c r="T16" i="11"/>
  <c r="U37" i="11" s="1"/>
  <c r="S15" i="11"/>
  <c r="S14" i="11"/>
  <c r="S13" i="11"/>
  <c r="S12" i="11"/>
  <c r="S11" i="11"/>
  <c r="S10" i="11"/>
  <c r="S9" i="11"/>
  <c r="S8" i="11"/>
  <c r="S7" i="11"/>
  <c r="S6" i="11"/>
  <c r="S5" i="11"/>
  <c r="S4" i="11"/>
  <c r="C11" i="11"/>
  <c r="C10" i="11"/>
  <c r="C9" i="11"/>
  <c r="C7" i="11"/>
  <c r="C6" i="11"/>
  <c r="C5" i="11"/>
  <c r="K16" i="11"/>
  <c r="K15" i="11"/>
  <c r="K14" i="11"/>
  <c r="K13" i="11"/>
  <c r="K12" i="11"/>
  <c r="K10" i="11"/>
  <c r="K9" i="11"/>
  <c r="K8" i="11"/>
  <c r="K7" i="11"/>
  <c r="K6" i="11"/>
  <c r="K5" i="11"/>
  <c r="K4" i="11"/>
  <c r="T37" i="11" l="1"/>
  <c r="S16" i="11"/>
</calcChain>
</file>

<file path=xl/sharedStrings.xml><?xml version="1.0" encoding="utf-8"?>
<sst xmlns="http://schemas.openxmlformats.org/spreadsheetml/2006/main" count="224" uniqueCount="202">
  <si>
    <t>エリア名</t>
    <rPh sb="3" eb="4">
      <t>メイ</t>
    </rPh>
    <phoneticPr fontId="2"/>
  </si>
  <si>
    <t>軒並</t>
    <rPh sb="0" eb="2">
      <t>ノキナミ</t>
    </rPh>
    <phoneticPr fontId="2"/>
  </si>
  <si>
    <t>戸建</t>
    <rPh sb="0" eb="2">
      <t>コダ</t>
    </rPh>
    <phoneticPr fontId="2"/>
  </si>
  <si>
    <t>集合</t>
    <rPh sb="0" eb="2">
      <t>シュウゴウ</t>
    </rPh>
    <phoneticPr fontId="11"/>
  </si>
  <si>
    <t>申込枚数</t>
    <rPh sb="0" eb="2">
      <t>モウシコミ</t>
    </rPh>
    <rPh sb="2" eb="4">
      <t>マイスウ</t>
    </rPh>
    <phoneticPr fontId="11"/>
  </si>
  <si>
    <t>栄町地区</t>
    <rPh sb="0" eb="1">
      <t>サカエ</t>
    </rPh>
    <rPh sb="1" eb="2">
      <t>チョウ</t>
    </rPh>
    <rPh sb="2" eb="4">
      <t>チク</t>
    </rPh>
    <phoneticPr fontId="2"/>
  </si>
  <si>
    <t>鴨宮地区</t>
    <rPh sb="0" eb="2">
      <t>カモノミヤ</t>
    </rPh>
    <rPh sb="2" eb="4">
      <t>チク</t>
    </rPh>
    <phoneticPr fontId="2"/>
  </si>
  <si>
    <t>蓮正寺地区</t>
    <rPh sb="0" eb="3">
      <t>レンショウジ</t>
    </rPh>
    <rPh sb="3" eb="5">
      <t>チク</t>
    </rPh>
    <phoneticPr fontId="2"/>
  </si>
  <si>
    <t>特別難所地区</t>
    <rPh sb="0" eb="2">
      <t>トクベツ</t>
    </rPh>
    <rPh sb="2" eb="4">
      <t>ナンショ</t>
    </rPh>
    <rPh sb="4" eb="6">
      <t>チク</t>
    </rPh>
    <phoneticPr fontId="2"/>
  </si>
  <si>
    <t>栄町1丁目</t>
    <rPh sb="0" eb="1">
      <t>サカエ</t>
    </rPh>
    <rPh sb="1" eb="2">
      <t>チョウ</t>
    </rPh>
    <rPh sb="3" eb="5">
      <t>チョウメ</t>
    </rPh>
    <phoneticPr fontId="2"/>
  </si>
  <si>
    <t>栄町2丁目</t>
    <rPh sb="0" eb="1">
      <t>サカエ</t>
    </rPh>
    <rPh sb="1" eb="2">
      <t>チョウ</t>
    </rPh>
    <rPh sb="3" eb="5">
      <t>チョウメ</t>
    </rPh>
    <phoneticPr fontId="2"/>
  </si>
  <si>
    <t>栄町3丁目</t>
    <rPh sb="0" eb="1">
      <t>サカエ</t>
    </rPh>
    <rPh sb="1" eb="2">
      <t>チョウ</t>
    </rPh>
    <rPh sb="3" eb="5">
      <t>チョウメ</t>
    </rPh>
    <phoneticPr fontId="2"/>
  </si>
  <si>
    <t>栄町4丁目</t>
    <rPh sb="0" eb="1">
      <t>サカエ</t>
    </rPh>
    <rPh sb="1" eb="2">
      <t>チョウ</t>
    </rPh>
    <rPh sb="3" eb="5">
      <t>チョウメ</t>
    </rPh>
    <phoneticPr fontId="2"/>
  </si>
  <si>
    <t>中町1丁目</t>
    <rPh sb="0" eb="2">
      <t>ナカチョウ</t>
    </rPh>
    <rPh sb="3" eb="5">
      <t>チョウメ</t>
    </rPh>
    <phoneticPr fontId="2"/>
  </si>
  <si>
    <t>中町2丁目</t>
    <rPh sb="0" eb="2">
      <t>ナカチョウ</t>
    </rPh>
    <rPh sb="3" eb="5">
      <t>チョウメ</t>
    </rPh>
    <phoneticPr fontId="2"/>
  </si>
  <si>
    <t>中町3丁目</t>
    <rPh sb="0" eb="2">
      <t>ナカチョウ</t>
    </rPh>
    <rPh sb="3" eb="5">
      <t>チョウメ</t>
    </rPh>
    <phoneticPr fontId="2"/>
  </si>
  <si>
    <t>浜町1丁目</t>
    <rPh sb="0" eb="2">
      <t>ハマチョウ</t>
    </rPh>
    <rPh sb="3" eb="5">
      <t>チョウメ</t>
    </rPh>
    <phoneticPr fontId="2"/>
  </si>
  <si>
    <t>浜町2丁目</t>
    <rPh sb="0" eb="2">
      <t>ハマチョウ</t>
    </rPh>
    <rPh sb="3" eb="5">
      <t>チョウメ</t>
    </rPh>
    <phoneticPr fontId="2"/>
  </si>
  <si>
    <t>浜町3丁目</t>
    <rPh sb="0" eb="2">
      <t>ハマチョウ</t>
    </rPh>
    <rPh sb="3" eb="5">
      <t>チョウメ</t>
    </rPh>
    <phoneticPr fontId="2"/>
  </si>
  <si>
    <t>浜町4丁目</t>
    <rPh sb="0" eb="2">
      <t>ハマチョウ</t>
    </rPh>
    <rPh sb="3" eb="5">
      <t>チョウメ</t>
    </rPh>
    <phoneticPr fontId="2"/>
  </si>
  <si>
    <t>南町1丁目</t>
    <rPh sb="0" eb="1">
      <t>ミナミ</t>
    </rPh>
    <rPh sb="1" eb="2">
      <t>チョウ</t>
    </rPh>
    <rPh sb="3" eb="5">
      <t>チョウメ</t>
    </rPh>
    <phoneticPr fontId="2"/>
  </si>
  <si>
    <t>南町2丁目</t>
    <rPh sb="0" eb="1">
      <t>ミナミ</t>
    </rPh>
    <rPh sb="1" eb="2">
      <t>チョウ</t>
    </rPh>
    <rPh sb="3" eb="5">
      <t>チョウメ</t>
    </rPh>
    <phoneticPr fontId="2"/>
  </si>
  <si>
    <t>南町3丁目</t>
    <rPh sb="0" eb="1">
      <t>ミナミ</t>
    </rPh>
    <rPh sb="1" eb="2">
      <t>チョウ</t>
    </rPh>
    <rPh sb="3" eb="5">
      <t>チョウメ</t>
    </rPh>
    <phoneticPr fontId="2"/>
  </si>
  <si>
    <t>南町4丁目</t>
    <rPh sb="0" eb="1">
      <t>ミナミ</t>
    </rPh>
    <rPh sb="1" eb="2">
      <t>チョウ</t>
    </rPh>
    <rPh sb="3" eb="5">
      <t>チョウメ</t>
    </rPh>
    <phoneticPr fontId="2"/>
  </si>
  <si>
    <t>寿町1丁目</t>
    <rPh sb="0" eb="2">
      <t>コトブキチョウ</t>
    </rPh>
    <rPh sb="3" eb="5">
      <t>チョウメ</t>
    </rPh>
    <phoneticPr fontId="2"/>
  </si>
  <si>
    <t>寿町2丁目</t>
    <rPh sb="0" eb="2">
      <t>コトブキチョウ</t>
    </rPh>
    <rPh sb="3" eb="5">
      <t>チョウメ</t>
    </rPh>
    <phoneticPr fontId="2"/>
  </si>
  <si>
    <t>寿町3丁目</t>
    <rPh sb="0" eb="2">
      <t>コトブキチョウ</t>
    </rPh>
    <rPh sb="3" eb="5">
      <t>チョウメ</t>
    </rPh>
    <phoneticPr fontId="2"/>
  </si>
  <si>
    <t>寿町4丁目</t>
    <rPh sb="0" eb="2">
      <t>コトブキチョウ</t>
    </rPh>
    <rPh sb="3" eb="5">
      <t>チョウメ</t>
    </rPh>
    <phoneticPr fontId="2"/>
  </si>
  <si>
    <t>寿町5丁目</t>
    <rPh sb="0" eb="2">
      <t>コトブキチョウ</t>
    </rPh>
    <rPh sb="3" eb="5">
      <t>チョウメ</t>
    </rPh>
    <phoneticPr fontId="2"/>
  </si>
  <si>
    <t>東町1丁目</t>
    <rPh sb="0" eb="1">
      <t>ヒガシ</t>
    </rPh>
    <rPh sb="1" eb="2">
      <t>チョウ</t>
    </rPh>
    <rPh sb="3" eb="5">
      <t>チョウメ</t>
    </rPh>
    <phoneticPr fontId="11"/>
  </si>
  <si>
    <t>東町2丁目</t>
    <rPh sb="0" eb="1">
      <t>ヒガシ</t>
    </rPh>
    <rPh sb="1" eb="2">
      <t>チョウ</t>
    </rPh>
    <phoneticPr fontId="11"/>
  </si>
  <si>
    <t>東町3丁目</t>
    <rPh sb="0" eb="1">
      <t>ヒガシ</t>
    </rPh>
    <rPh sb="1" eb="2">
      <t>チョウ</t>
    </rPh>
    <rPh sb="3" eb="5">
      <t>チョウメ</t>
    </rPh>
    <phoneticPr fontId="11"/>
  </si>
  <si>
    <t>東町4丁目</t>
    <rPh sb="0" eb="1">
      <t>ヒガシ</t>
    </rPh>
    <rPh sb="1" eb="2">
      <t>チョウ</t>
    </rPh>
    <rPh sb="3" eb="5">
      <t>チョウメ</t>
    </rPh>
    <phoneticPr fontId="11"/>
  </si>
  <si>
    <t>東町5丁目</t>
    <rPh sb="0" eb="1">
      <t>ヒガシ</t>
    </rPh>
    <rPh sb="1" eb="2">
      <t>チョウ</t>
    </rPh>
    <rPh sb="3" eb="5">
      <t>チョウメ</t>
    </rPh>
    <phoneticPr fontId="11"/>
  </si>
  <si>
    <t>扇町1丁目</t>
    <rPh sb="0" eb="2">
      <t>オウギチョウ</t>
    </rPh>
    <rPh sb="3" eb="5">
      <t>チョウメ</t>
    </rPh>
    <phoneticPr fontId="11"/>
  </si>
  <si>
    <t>扇町3丁目</t>
    <rPh sb="0" eb="2">
      <t>オウギチョウ</t>
    </rPh>
    <rPh sb="3" eb="5">
      <t>チョウメ</t>
    </rPh>
    <phoneticPr fontId="11"/>
  </si>
  <si>
    <t>扇町2・4丁目</t>
    <rPh sb="0" eb="2">
      <t>オウギチョウ</t>
    </rPh>
    <rPh sb="5" eb="7">
      <t>チョウメ</t>
    </rPh>
    <phoneticPr fontId="11"/>
  </si>
  <si>
    <t>扇町5丁目</t>
    <rPh sb="0" eb="2">
      <t>オウギチョウ</t>
    </rPh>
    <rPh sb="3" eb="5">
      <t>チョウメ</t>
    </rPh>
    <phoneticPr fontId="11"/>
  </si>
  <si>
    <t>早川1丁目</t>
    <rPh sb="0" eb="2">
      <t>ハヤカワ</t>
    </rPh>
    <rPh sb="3" eb="5">
      <t>チョウメ</t>
    </rPh>
    <phoneticPr fontId="11"/>
  </si>
  <si>
    <t>早川2丁目</t>
    <rPh sb="0" eb="2">
      <t>ハヤカワ</t>
    </rPh>
    <rPh sb="3" eb="5">
      <t>チョウメ</t>
    </rPh>
    <phoneticPr fontId="11"/>
  </si>
  <si>
    <t>早川3丁目</t>
    <rPh sb="0" eb="2">
      <t>ハヤカワ</t>
    </rPh>
    <rPh sb="3" eb="5">
      <t>チョウメ</t>
    </rPh>
    <phoneticPr fontId="11"/>
  </si>
  <si>
    <t>早川</t>
    <rPh sb="0" eb="2">
      <t>ハヤカワ</t>
    </rPh>
    <phoneticPr fontId="11"/>
  </si>
  <si>
    <t>板橋・南板橋</t>
    <rPh sb="0" eb="2">
      <t>イタバシ</t>
    </rPh>
    <rPh sb="3" eb="4">
      <t>ミナミ</t>
    </rPh>
    <rPh sb="4" eb="6">
      <t>イタバシ</t>
    </rPh>
    <phoneticPr fontId="11"/>
  </si>
  <si>
    <t>荻窪</t>
    <rPh sb="0" eb="2">
      <t>オギクボ</t>
    </rPh>
    <phoneticPr fontId="11"/>
  </si>
  <si>
    <t>単価</t>
    <rPh sb="0" eb="2">
      <t>タンカ</t>
    </rPh>
    <phoneticPr fontId="11"/>
  </si>
  <si>
    <t>下堀</t>
    <rPh sb="0" eb="2">
      <t>シモボリ</t>
    </rPh>
    <phoneticPr fontId="2"/>
  </si>
  <si>
    <t>中里</t>
    <rPh sb="0" eb="2">
      <t>ナカザト</t>
    </rPh>
    <phoneticPr fontId="2"/>
  </si>
  <si>
    <t>鴨宮</t>
    <rPh sb="0" eb="2">
      <t>カモノミヤ</t>
    </rPh>
    <phoneticPr fontId="2"/>
  </si>
  <si>
    <t>南鴨宮1丁目</t>
    <rPh sb="0" eb="3">
      <t>ミナミカモノミヤ</t>
    </rPh>
    <rPh sb="4" eb="6">
      <t>チョウメ</t>
    </rPh>
    <phoneticPr fontId="2"/>
  </si>
  <si>
    <t>南鴨宮2丁目</t>
    <rPh sb="0" eb="1">
      <t>ミナミ</t>
    </rPh>
    <rPh sb="1" eb="3">
      <t>カモノミヤ</t>
    </rPh>
    <rPh sb="4" eb="6">
      <t>チョウメ</t>
    </rPh>
    <phoneticPr fontId="11"/>
  </si>
  <si>
    <t>南鴨宮3丁目</t>
    <rPh sb="0" eb="3">
      <t>ミナミカモノミヤ</t>
    </rPh>
    <rPh sb="4" eb="6">
      <t>チョウメ</t>
    </rPh>
    <phoneticPr fontId="2"/>
  </si>
  <si>
    <t>飯泉</t>
    <rPh sb="0" eb="2">
      <t>イイズミ</t>
    </rPh>
    <phoneticPr fontId="2"/>
  </si>
  <si>
    <t>成田</t>
    <rPh sb="0" eb="2">
      <t>ナルダ</t>
    </rPh>
    <phoneticPr fontId="2"/>
  </si>
  <si>
    <t>高田・別堀</t>
    <rPh sb="0" eb="2">
      <t>タカダ</t>
    </rPh>
    <rPh sb="3" eb="5">
      <t>ベッポリ</t>
    </rPh>
    <phoneticPr fontId="2"/>
  </si>
  <si>
    <t>高田</t>
    <rPh sb="0" eb="2">
      <t>タカダ</t>
    </rPh>
    <phoneticPr fontId="2"/>
  </si>
  <si>
    <t>小八幡1丁目</t>
    <rPh sb="0" eb="1">
      <t>コ</t>
    </rPh>
    <rPh sb="1" eb="3">
      <t>ヤワタ</t>
    </rPh>
    <rPh sb="4" eb="6">
      <t>チョウメ</t>
    </rPh>
    <phoneticPr fontId="2"/>
  </si>
  <si>
    <t>小八幡2丁目</t>
    <rPh sb="0" eb="1">
      <t>コ</t>
    </rPh>
    <rPh sb="1" eb="3">
      <t>ヤワタ</t>
    </rPh>
    <rPh sb="4" eb="6">
      <t>チョウメ</t>
    </rPh>
    <phoneticPr fontId="2"/>
  </si>
  <si>
    <t>小八幡3丁目</t>
    <rPh sb="0" eb="1">
      <t>コ</t>
    </rPh>
    <rPh sb="1" eb="3">
      <t>ヤワタ</t>
    </rPh>
    <rPh sb="4" eb="6">
      <t>チョウメ</t>
    </rPh>
    <phoneticPr fontId="2"/>
  </si>
  <si>
    <t>小八幡4丁目</t>
    <rPh sb="0" eb="1">
      <t>コ</t>
    </rPh>
    <rPh sb="1" eb="3">
      <t>ヤワタ</t>
    </rPh>
    <rPh sb="4" eb="6">
      <t>チョウメ</t>
    </rPh>
    <phoneticPr fontId="2"/>
  </si>
  <si>
    <t>国府津</t>
    <rPh sb="0" eb="3">
      <t>コウヅ</t>
    </rPh>
    <phoneticPr fontId="2"/>
  </si>
  <si>
    <t>国府津1丁目</t>
    <rPh sb="0" eb="3">
      <t>コウヅ</t>
    </rPh>
    <rPh sb="4" eb="6">
      <t>チョウメ</t>
    </rPh>
    <phoneticPr fontId="2"/>
  </si>
  <si>
    <t>国府津2丁目</t>
    <rPh sb="0" eb="3">
      <t>コウヅ</t>
    </rPh>
    <rPh sb="4" eb="6">
      <t>チョウメ</t>
    </rPh>
    <phoneticPr fontId="2"/>
  </si>
  <si>
    <t>国府津3丁目</t>
    <rPh sb="0" eb="3">
      <t>コウヅ</t>
    </rPh>
    <rPh sb="4" eb="6">
      <t>チョウメ</t>
    </rPh>
    <phoneticPr fontId="2"/>
  </si>
  <si>
    <t>国府津4丁目</t>
    <rPh sb="0" eb="3">
      <t>コウヅ</t>
    </rPh>
    <rPh sb="4" eb="6">
      <t>チョウメ</t>
    </rPh>
    <phoneticPr fontId="2"/>
  </si>
  <si>
    <t>国府津5丁目</t>
    <rPh sb="0" eb="3">
      <t>コウヅ</t>
    </rPh>
    <rPh sb="4" eb="6">
      <t>チョウメ</t>
    </rPh>
    <phoneticPr fontId="2"/>
  </si>
  <si>
    <t>酒匂</t>
    <rPh sb="0" eb="2">
      <t>サカワ</t>
    </rPh>
    <phoneticPr fontId="2"/>
  </si>
  <si>
    <t>酒匂1丁目</t>
    <rPh sb="0" eb="2">
      <t>サカワ</t>
    </rPh>
    <rPh sb="3" eb="5">
      <t>チョウメ</t>
    </rPh>
    <phoneticPr fontId="2"/>
  </si>
  <si>
    <t>酒匂2丁目</t>
    <rPh sb="0" eb="2">
      <t>サカワ</t>
    </rPh>
    <rPh sb="3" eb="5">
      <t>チョウメ</t>
    </rPh>
    <phoneticPr fontId="2"/>
  </si>
  <si>
    <t>酒匂3丁目</t>
    <rPh sb="0" eb="2">
      <t>サカワ</t>
    </rPh>
    <rPh sb="3" eb="5">
      <t>チョウメ</t>
    </rPh>
    <phoneticPr fontId="2"/>
  </si>
  <si>
    <t>酒匂4丁目</t>
    <rPh sb="0" eb="2">
      <t>サカワ</t>
    </rPh>
    <rPh sb="3" eb="5">
      <t>チョウメ</t>
    </rPh>
    <phoneticPr fontId="2"/>
  </si>
  <si>
    <t>酒匂5丁目</t>
    <rPh sb="0" eb="2">
      <t>サカワ</t>
    </rPh>
    <rPh sb="3" eb="5">
      <t>チョウメ</t>
    </rPh>
    <phoneticPr fontId="2"/>
  </si>
  <si>
    <t>酒匂6丁目</t>
    <rPh sb="0" eb="2">
      <t>サカワ</t>
    </rPh>
    <rPh sb="3" eb="5">
      <t>チョウメ</t>
    </rPh>
    <phoneticPr fontId="2"/>
  </si>
  <si>
    <t>西酒匂1丁目</t>
    <rPh sb="0" eb="1">
      <t>ニシ</t>
    </rPh>
    <rPh sb="1" eb="3">
      <t>サカワ</t>
    </rPh>
    <rPh sb="4" eb="6">
      <t>チョウメ</t>
    </rPh>
    <phoneticPr fontId="2"/>
  </si>
  <si>
    <t>西酒匂2丁目</t>
    <rPh sb="0" eb="1">
      <t>ニシ</t>
    </rPh>
    <rPh sb="1" eb="3">
      <t>サカワ</t>
    </rPh>
    <rPh sb="4" eb="6">
      <t>チョウメ</t>
    </rPh>
    <phoneticPr fontId="2"/>
  </si>
  <si>
    <t>西酒匂3丁目</t>
    <rPh sb="0" eb="1">
      <t>ニシ</t>
    </rPh>
    <rPh sb="1" eb="3">
      <t>サカワ</t>
    </rPh>
    <rPh sb="4" eb="6">
      <t>チョウメ</t>
    </rPh>
    <phoneticPr fontId="2"/>
  </si>
  <si>
    <t>田島</t>
    <rPh sb="0" eb="2">
      <t>タジマ</t>
    </rPh>
    <phoneticPr fontId="2"/>
  </si>
  <si>
    <t>前川</t>
    <rPh sb="0" eb="2">
      <t>マエカワ</t>
    </rPh>
    <phoneticPr fontId="2"/>
  </si>
  <si>
    <t>千代</t>
    <rPh sb="0" eb="2">
      <t>チヨ</t>
    </rPh>
    <phoneticPr fontId="2"/>
  </si>
  <si>
    <t>中村原</t>
    <rPh sb="0" eb="2">
      <t>ナカムラ</t>
    </rPh>
    <rPh sb="2" eb="3">
      <t>ハラ</t>
    </rPh>
    <phoneticPr fontId="2"/>
  </si>
  <si>
    <t>鴨宮地区合計</t>
    <rPh sb="0" eb="2">
      <t>カモノミヤ</t>
    </rPh>
    <rPh sb="2" eb="4">
      <t>チク</t>
    </rPh>
    <rPh sb="4" eb="6">
      <t>ゴウケイ</t>
    </rPh>
    <phoneticPr fontId="2"/>
  </si>
  <si>
    <t>上新田・下新田</t>
    <rPh sb="0" eb="1">
      <t>カミ</t>
    </rPh>
    <rPh sb="1" eb="3">
      <t>シンデン</t>
    </rPh>
    <rPh sb="4" eb="5">
      <t>シモ</t>
    </rPh>
    <rPh sb="5" eb="7">
      <t>シンデン</t>
    </rPh>
    <phoneticPr fontId="2"/>
  </si>
  <si>
    <t>蓮正寺</t>
    <rPh sb="0" eb="3">
      <t>レンショウジ</t>
    </rPh>
    <phoneticPr fontId="2"/>
  </si>
  <si>
    <t>中曽根</t>
    <rPh sb="0" eb="3">
      <t>ナカソネ</t>
    </rPh>
    <phoneticPr fontId="2"/>
  </si>
  <si>
    <t>飯田岡・清水新田</t>
    <rPh sb="0" eb="2">
      <t>イイダ</t>
    </rPh>
    <rPh sb="2" eb="3">
      <t>オカ</t>
    </rPh>
    <rPh sb="4" eb="6">
      <t>シミズ</t>
    </rPh>
    <rPh sb="6" eb="8">
      <t>シンデン</t>
    </rPh>
    <phoneticPr fontId="2"/>
  </si>
  <si>
    <t>栢山</t>
    <rPh sb="0" eb="2">
      <t>カヤマ</t>
    </rPh>
    <phoneticPr fontId="2"/>
  </si>
  <si>
    <t>堀之内</t>
    <rPh sb="0" eb="1">
      <t>ホリ</t>
    </rPh>
    <rPh sb="1" eb="2">
      <t>ノ</t>
    </rPh>
    <rPh sb="2" eb="3">
      <t>ウチ</t>
    </rPh>
    <phoneticPr fontId="2"/>
  </si>
  <si>
    <t>柳新田</t>
    <rPh sb="0" eb="1">
      <t>ヤナギ</t>
    </rPh>
    <rPh sb="1" eb="3">
      <t>シンデン</t>
    </rPh>
    <phoneticPr fontId="2"/>
  </si>
  <si>
    <t>小台</t>
    <rPh sb="0" eb="2">
      <t>コダイ</t>
    </rPh>
    <phoneticPr fontId="2"/>
  </si>
  <si>
    <t>新屋</t>
    <rPh sb="0" eb="2">
      <t>アラヤ</t>
    </rPh>
    <phoneticPr fontId="2"/>
  </si>
  <si>
    <t>曽比</t>
    <rPh sb="0" eb="2">
      <t>ソビ</t>
    </rPh>
    <phoneticPr fontId="2"/>
  </si>
  <si>
    <t>府川</t>
    <rPh sb="0" eb="2">
      <t>フカワ</t>
    </rPh>
    <phoneticPr fontId="2"/>
  </si>
  <si>
    <t>北ノ窪</t>
    <rPh sb="0" eb="1">
      <t>キタ</t>
    </rPh>
    <rPh sb="2" eb="3">
      <t>クボ</t>
    </rPh>
    <phoneticPr fontId="2"/>
  </si>
  <si>
    <t>穴部・穴部新田・多古</t>
    <rPh sb="0" eb="2">
      <t>アナベ</t>
    </rPh>
    <rPh sb="3" eb="5">
      <t>アナベ</t>
    </rPh>
    <rPh sb="5" eb="7">
      <t>シンデン</t>
    </rPh>
    <rPh sb="8" eb="10">
      <t>タコ</t>
    </rPh>
    <phoneticPr fontId="2"/>
  </si>
  <si>
    <t>蓮正寺地区合計</t>
    <rPh sb="0" eb="3">
      <t>レンショウジ</t>
    </rPh>
    <rPh sb="3" eb="5">
      <t>チク</t>
    </rPh>
    <rPh sb="5" eb="7">
      <t>ゴウケイ</t>
    </rPh>
    <phoneticPr fontId="2"/>
  </si>
  <si>
    <t>入生田</t>
    <rPh sb="0" eb="3">
      <t>イリウダ</t>
    </rPh>
    <phoneticPr fontId="2"/>
  </si>
  <si>
    <t>風祭</t>
    <rPh sb="0" eb="2">
      <t>カザマツリ</t>
    </rPh>
    <phoneticPr fontId="2"/>
  </si>
  <si>
    <t>曽我</t>
    <rPh sb="0" eb="2">
      <t>ソガ</t>
    </rPh>
    <phoneticPr fontId="2"/>
  </si>
  <si>
    <t>鬼柳</t>
    <rPh sb="0" eb="2">
      <t>オニヤナギ</t>
    </rPh>
    <phoneticPr fontId="2"/>
  </si>
  <si>
    <t>小船</t>
    <rPh sb="0" eb="2">
      <t>オブネ</t>
    </rPh>
    <phoneticPr fontId="2"/>
  </si>
  <si>
    <t>永塚</t>
    <rPh sb="0" eb="2">
      <t>ナガツカ</t>
    </rPh>
    <phoneticPr fontId="2"/>
  </si>
  <si>
    <t>根府川</t>
    <rPh sb="0" eb="3">
      <t>ネブカワ</t>
    </rPh>
    <phoneticPr fontId="2"/>
  </si>
  <si>
    <t>江之浦</t>
    <rPh sb="0" eb="3">
      <t>エノウラ</t>
    </rPh>
    <phoneticPr fontId="2"/>
  </si>
  <si>
    <t>日</t>
    <rPh sb="0" eb="1">
      <t>ニチ</t>
    </rPh>
    <phoneticPr fontId="23"/>
  </si>
  <si>
    <t>延清</t>
    <rPh sb="0" eb="2">
      <t>ノブキヨ</t>
    </rPh>
    <phoneticPr fontId="2"/>
  </si>
  <si>
    <t>城山1丁目</t>
    <rPh sb="0" eb="2">
      <t>シロヤマ</t>
    </rPh>
    <rPh sb="3" eb="5">
      <t>チョウメ</t>
    </rPh>
    <phoneticPr fontId="11"/>
  </si>
  <si>
    <t>城山2丁目</t>
    <phoneticPr fontId="11"/>
  </si>
  <si>
    <t>城山3丁目</t>
    <rPh sb="0" eb="2">
      <t>シロヤマ</t>
    </rPh>
    <rPh sb="3" eb="5">
      <t>チョウメ</t>
    </rPh>
    <phoneticPr fontId="11"/>
  </si>
  <si>
    <t>城山4丁目</t>
    <rPh sb="0" eb="2">
      <t>シロヤマ</t>
    </rPh>
    <rPh sb="3" eb="5">
      <t>チョウメ</t>
    </rPh>
    <phoneticPr fontId="11"/>
  </si>
  <si>
    <t>久野</t>
    <rPh sb="0" eb="2">
      <t>クノ</t>
    </rPh>
    <phoneticPr fontId="11"/>
  </si>
  <si>
    <t>特別難所地区合計</t>
    <rPh sb="0" eb="2">
      <t>トクベツ</t>
    </rPh>
    <rPh sb="2" eb="4">
      <t>ナンショ</t>
    </rPh>
    <rPh sb="4" eb="6">
      <t>チク</t>
    </rPh>
    <rPh sb="6" eb="8">
      <t>ゴウケイ</t>
    </rPh>
    <phoneticPr fontId="2"/>
  </si>
  <si>
    <t>東・西大友</t>
    <rPh sb="0" eb="1">
      <t>ヒガシ</t>
    </rPh>
    <rPh sb="2" eb="5">
      <t>ニシオオドモ</t>
    </rPh>
    <phoneticPr fontId="2"/>
  </si>
  <si>
    <t>下大井</t>
    <rPh sb="0" eb="1">
      <t>シタ</t>
    </rPh>
    <rPh sb="1" eb="3">
      <t>オオイ</t>
    </rPh>
    <phoneticPr fontId="2"/>
  </si>
  <si>
    <t>小田原市合計</t>
    <rPh sb="0" eb="4">
      <t>オダワラシ</t>
    </rPh>
    <rPh sb="4" eb="6">
      <t>ゴウケイ</t>
    </rPh>
    <phoneticPr fontId="2"/>
  </si>
  <si>
    <t>配布枚数合計</t>
    <rPh sb="0" eb="2">
      <t>ハイフ</t>
    </rPh>
    <rPh sb="2" eb="4">
      <t>マイスウ</t>
    </rPh>
    <rPh sb="4" eb="6">
      <t>ゴウケイ</t>
    </rPh>
    <phoneticPr fontId="2"/>
  </si>
  <si>
    <t>引取　　・　　直納</t>
    <rPh sb="0" eb="2">
      <t>ヒキトリ</t>
    </rPh>
    <rPh sb="7" eb="9">
      <t>チョクノウ</t>
    </rPh>
    <phoneticPr fontId="11"/>
  </si>
  <si>
    <t>栄町合計</t>
    <rPh sb="0" eb="2">
      <t>サカエチョウ</t>
    </rPh>
    <rPh sb="2" eb="4">
      <t>ゴウケイ</t>
    </rPh>
    <phoneticPr fontId="11"/>
  </si>
  <si>
    <t>中町合計</t>
    <rPh sb="0" eb="2">
      <t>ナカチョウ</t>
    </rPh>
    <rPh sb="2" eb="4">
      <t>ゴウケイ</t>
    </rPh>
    <phoneticPr fontId="11"/>
  </si>
  <si>
    <t>浜町合計</t>
    <rPh sb="0" eb="2">
      <t>ハマチョウ</t>
    </rPh>
    <rPh sb="2" eb="4">
      <t>ゴウケイ</t>
    </rPh>
    <phoneticPr fontId="11"/>
  </si>
  <si>
    <t>本町合計</t>
    <rPh sb="0" eb="2">
      <t>ホンチョウ</t>
    </rPh>
    <rPh sb="2" eb="4">
      <t>ゴウケイ</t>
    </rPh>
    <phoneticPr fontId="11"/>
  </si>
  <si>
    <t>南町合計</t>
    <rPh sb="0" eb="1">
      <t>ミナミ</t>
    </rPh>
    <rPh sb="1" eb="2">
      <t>マチ</t>
    </rPh>
    <rPh sb="2" eb="4">
      <t>ゴウケイ</t>
    </rPh>
    <phoneticPr fontId="11"/>
  </si>
  <si>
    <t>寿町合計</t>
    <rPh sb="0" eb="2">
      <t>コトブキチョウ</t>
    </rPh>
    <rPh sb="2" eb="4">
      <t>ゴウケイ</t>
    </rPh>
    <phoneticPr fontId="11"/>
  </si>
  <si>
    <t>東町合計</t>
    <rPh sb="0" eb="2">
      <t>ヒガシチョウ</t>
    </rPh>
    <rPh sb="2" eb="4">
      <t>ゴウケイ</t>
    </rPh>
    <phoneticPr fontId="11"/>
  </si>
  <si>
    <t>扇町合計</t>
    <rPh sb="0" eb="1">
      <t>オウギ</t>
    </rPh>
    <rPh sb="1" eb="2">
      <t>チョウ</t>
    </rPh>
    <rPh sb="2" eb="4">
      <t>ゴウケイ</t>
    </rPh>
    <phoneticPr fontId="11"/>
  </si>
  <si>
    <t>早川合計</t>
    <rPh sb="0" eb="2">
      <t>ハヤカワ</t>
    </rPh>
    <rPh sb="2" eb="4">
      <t>ゴウケイ</t>
    </rPh>
    <phoneticPr fontId="11"/>
  </si>
  <si>
    <t>城山合計</t>
    <rPh sb="0" eb="2">
      <t>シロヤマ</t>
    </rPh>
    <rPh sb="2" eb="4">
      <t>ゴウケイ</t>
    </rPh>
    <phoneticPr fontId="11"/>
  </si>
  <si>
    <t>南鴨宮合計</t>
    <rPh sb="0" eb="3">
      <t>ミナミカモノミヤ</t>
    </rPh>
    <rPh sb="3" eb="5">
      <t>ゴウケイ</t>
    </rPh>
    <phoneticPr fontId="11"/>
  </si>
  <si>
    <t>小八幡合計</t>
    <rPh sb="0" eb="3">
      <t>コヤワタ</t>
    </rPh>
    <rPh sb="3" eb="5">
      <t>ゴウケイ</t>
    </rPh>
    <phoneticPr fontId="11"/>
  </si>
  <si>
    <t>酒匂合計</t>
    <rPh sb="0" eb="2">
      <t>サカワ</t>
    </rPh>
    <rPh sb="2" eb="4">
      <t>ゴウケイ</t>
    </rPh>
    <phoneticPr fontId="11"/>
  </si>
  <si>
    <t>西酒匂合計</t>
    <rPh sb="0" eb="3">
      <t>ニシサカワ</t>
    </rPh>
    <rPh sb="3" eb="5">
      <t>ゴウケイ</t>
    </rPh>
    <phoneticPr fontId="11"/>
  </si>
  <si>
    <t>国府津合計</t>
    <rPh sb="0" eb="3">
      <t>コウヅ</t>
    </rPh>
    <rPh sb="3" eb="5">
      <t>ゴウケイ</t>
    </rPh>
    <phoneticPr fontId="11"/>
  </si>
  <si>
    <t>栄町地区合計</t>
    <rPh sb="0" eb="2">
      <t>サカエチョウ</t>
    </rPh>
    <rPh sb="2" eb="4">
      <t>チク</t>
    </rPh>
    <rPh sb="4" eb="6">
      <t>ゴウケイ</t>
    </rPh>
    <phoneticPr fontId="2"/>
  </si>
  <si>
    <t>配布規約確認書</t>
    <rPh sb="0" eb="2">
      <t>ハイフ</t>
    </rPh>
    <rPh sb="2" eb="4">
      <t>キヤク</t>
    </rPh>
    <rPh sb="4" eb="7">
      <t>カクニンショ</t>
    </rPh>
    <phoneticPr fontId="23"/>
  </si>
  <si>
    <t>１．弊社の提供するポスティングサービス（以下本サービス）には以下のような特徴がございます。</t>
    <rPh sb="2" eb="4">
      <t>ヘイシャ</t>
    </rPh>
    <rPh sb="5" eb="7">
      <t>テイキョウ</t>
    </rPh>
    <rPh sb="20" eb="22">
      <t>イカ</t>
    </rPh>
    <rPh sb="22" eb="23">
      <t>ホン</t>
    </rPh>
    <rPh sb="30" eb="32">
      <t>イカ</t>
    </rPh>
    <rPh sb="36" eb="38">
      <t>トクチョウ</t>
    </rPh>
    <phoneticPr fontId="23"/>
  </si>
  <si>
    <t>1)受注単位は町目（〇〇町）単位となります。</t>
    <rPh sb="2" eb="4">
      <t>ジュチュウ</t>
    </rPh>
    <rPh sb="4" eb="6">
      <t>タンイ</t>
    </rPh>
    <rPh sb="7" eb="8">
      <t>マチ</t>
    </rPh>
    <rPh sb="8" eb="9">
      <t>モク</t>
    </rPh>
    <rPh sb="12" eb="13">
      <t>マチ</t>
    </rPh>
    <rPh sb="14" eb="16">
      <t>タンイ</t>
    </rPh>
    <phoneticPr fontId="23"/>
  </si>
  <si>
    <t>2)投函先が不定な為、投函先の明確な把握は困難です。</t>
    <rPh sb="2" eb="4">
      <t>トウカン</t>
    </rPh>
    <rPh sb="4" eb="5">
      <t>サキ</t>
    </rPh>
    <rPh sb="6" eb="8">
      <t>フテイ</t>
    </rPh>
    <rPh sb="9" eb="10">
      <t>タメ</t>
    </rPh>
    <rPh sb="11" eb="13">
      <t>トウカン</t>
    </rPh>
    <rPh sb="13" eb="14">
      <t>サキ</t>
    </rPh>
    <rPh sb="15" eb="17">
      <t>メイカク</t>
    </rPh>
    <rPh sb="18" eb="20">
      <t>ハアク</t>
    </rPh>
    <rPh sb="21" eb="23">
      <t>コンナン</t>
    </rPh>
    <phoneticPr fontId="23"/>
  </si>
  <si>
    <t>3)全てのポストに投函されるわけではありません。</t>
    <rPh sb="2" eb="3">
      <t>スベ</t>
    </rPh>
    <rPh sb="9" eb="11">
      <t>トウカン</t>
    </rPh>
    <phoneticPr fontId="23"/>
  </si>
  <si>
    <t>4)投函を拒否される、または現地状況的に投函が不能な場合がございます。</t>
    <rPh sb="2" eb="4">
      <t>トウカン</t>
    </rPh>
    <rPh sb="5" eb="7">
      <t>キョヒ</t>
    </rPh>
    <rPh sb="14" eb="16">
      <t>ゲンチ</t>
    </rPh>
    <rPh sb="16" eb="18">
      <t>ジョウキョウ</t>
    </rPh>
    <rPh sb="18" eb="19">
      <t>テキ</t>
    </rPh>
    <rPh sb="20" eb="22">
      <t>トウカン</t>
    </rPh>
    <rPh sb="23" eb="25">
      <t>フノウ</t>
    </rPh>
    <rPh sb="26" eb="28">
      <t>バアイ</t>
    </rPh>
    <phoneticPr fontId="23"/>
  </si>
  <si>
    <t>5)特定の禁止物件がございます。※個人情報を含みますのでデータは開示できません。</t>
    <rPh sb="2" eb="4">
      <t>トクテイ</t>
    </rPh>
    <rPh sb="5" eb="7">
      <t>キンシ</t>
    </rPh>
    <rPh sb="7" eb="9">
      <t>ブッケン</t>
    </rPh>
    <rPh sb="17" eb="19">
      <t>コジン</t>
    </rPh>
    <rPh sb="19" eb="21">
      <t>ジョウホウ</t>
    </rPh>
    <rPh sb="22" eb="23">
      <t>フク</t>
    </rPh>
    <rPh sb="32" eb="34">
      <t>カイジ</t>
    </rPh>
    <phoneticPr fontId="23"/>
  </si>
  <si>
    <t>6)投函の結果、クレーム（苦情）が発生する場合がございます。
（例：禁止と書いてあるのにチラシが入っている。ポストなどに損害があった。複数枚投函されている。等）</t>
    <rPh sb="2" eb="4">
      <t>トウカン</t>
    </rPh>
    <rPh sb="5" eb="7">
      <t>ケッカ</t>
    </rPh>
    <rPh sb="13" eb="15">
      <t>クジョウ</t>
    </rPh>
    <rPh sb="17" eb="19">
      <t>ハッセイ</t>
    </rPh>
    <rPh sb="21" eb="23">
      <t>バアイ</t>
    </rPh>
    <rPh sb="32" eb="33">
      <t>レイ</t>
    </rPh>
    <rPh sb="34" eb="36">
      <t>キンシ</t>
    </rPh>
    <rPh sb="37" eb="38">
      <t>カ</t>
    </rPh>
    <rPh sb="48" eb="49">
      <t>ハイ</t>
    </rPh>
    <rPh sb="60" eb="62">
      <t>ソンガイ</t>
    </rPh>
    <rPh sb="67" eb="70">
      <t>フクスウマイ</t>
    </rPh>
    <rPh sb="70" eb="72">
      <t>トウカン</t>
    </rPh>
    <rPh sb="78" eb="79">
      <t>ナド</t>
    </rPh>
    <phoneticPr fontId="23"/>
  </si>
  <si>
    <t>7)同業種を含む他社と同時に投函される場合がございます。</t>
    <rPh sb="2" eb="3">
      <t>ドウ</t>
    </rPh>
    <rPh sb="3" eb="5">
      <t>ギョウシュ</t>
    </rPh>
    <rPh sb="6" eb="7">
      <t>フク</t>
    </rPh>
    <rPh sb="8" eb="10">
      <t>タシャ</t>
    </rPh>
    <rPh sb="11" eb="13">
      <t>ドウジ</t>
    </rPh>
    <rPh sb="14" eb="16">
      <t>トウカン</t>
    </rPh>
    <rPh sb="19" eb="21">
      <t>バアイ</t>
    </rPh>
    <phoneticPr fontId="23"/>
  </si>
  <si>
    <t>8)配布時間のご指定は受け付けておりません。弊社に一任頂きます。</t>
    <rPh sb="2" eb="4">
      <t>ハイフ</t>
    </rPh>
    <rPh sb="4" eb="6">
      <t>ジカン</t>
    </rPh>
    <rPh sb="8" eb="10">
      <t>シテイ</t>
    </rPh>
    <rPh sb="11" eb="12">
      <t>ウ</t>
    </rPh>
    <rPh sb="13" eb="14">
      <t>ツ</t>
    </rPh>
    <rPh sb="22" eb="24">
      <t>ヘイシャ</t>
    </rPh>
    <rPh sb="25" eb="28">
      <t>イチニンイタダ</t>
    </rPh>
    <phoneticPr fontId="23"/>
  </si>
  <si>
    <t>9)投函禁止等の表記のあるマンションへの投函可否判断は現地状況により、現地にて担当配布員が実施いたし
　ますので、弊社に一任頂きます。</t>
    <rPh sb="2" eb="4">
      <t>トウカン</t>
    </rPh>
    <rPh sb="4" eb="6">
      <t>キンシ</t>
    </rPh>
    <rPh sb="6" eb="7">
      <t>ナド</t>
    </rPh>
    <rPh sb="8" eb="10">
      <t>ヒョウキ</t>
    </rPh>
    <rPh sb="20" eb="22">
      <t>トウカン</t>
    </rPh>
    <rPh sb="22" eb="24">
      <t>カヒ</t>
    </rPh>
    <rPh sb="24" eb="26">
      <t>ハンダン</t>
    </rPh>
    <rPh sb="27" eb="29">
      <t>ゲンチ</t>
    </rPh>
    <rPh sb="29" eb="31">
      <t>ジョウキョウ</t>
    </rPh>
    <rPh sb="35" eb="37">
      <t>ゲンチ</t>
    </rPh>
    <rPh sb="39" eb="41">
      <t>タントウ</t>
    </rPh>
    <rPh sb="41" eb="43">
      <t>ハイフ</t>
    </rPh>
    <rPh sb="43" eb="44">
      <t>イン</t>
    </rPh>
    <rPh sb="45" eb="47">
      <t>ジッシ</t>
    </rPh>
    <rPh sb="57" eb="59">
      <t>ヘイシャ</t>
    </rPh>
    <rPh sb="60" eb="63">
      <t>イチニンイタダ</t>
    </rPh>
    <phoneticPr fontId="23"/>
  </si>
  <si>
    <t>10)配布期間中に悪天候日を含む場合には、事前に設定している予備日を使用する場合がございます。
　なお、その際の予備日使用の判断は弊社に一任頂きます。</t>
    <rPh sb="3" eb="5">
      <t>ハイフ</t>
    </rPh>
    <rPh sb="5" eb="8">
      <t>キカンチュウ</t>
    </rPh>
    <rPh sb="9" eb="12">
      <t>アクテンコウ</t>
    </rPh>
    <rPh sb="12" eb="13">
      <t>ビ</t>
    </rPh>
    <rPh sb="14" eb="15">
      <t>フク</t>
    </rPh>
    <rPh sb="16" eb="18">
      <t>バアイ</t>
    </rPh>
    <rPh sb="21" eb="23">
      <t>ジゼン</t>
    </rPh>
    <rPh sb="24" eb="26">
      <t>セッテイ</t>
    </rPh>
    <rPh sb="30" eb="33">
      <t>ヨビビ</t>
    </rPh>
    <rPh sb="34" eb="36">
      <t>シヨウ</t>
    </rPh>
    <rPh sb="38" eb="40">
      <t>バアイ</t>
    </rPh>
    <rPh sb="54" eb="55">
      <t>サイ</t>
    </rPh>
    <rPh sb="56" eb="59">
      <t>ヨビビ</t>
    </rPh>
    <rPh sb="59" eb="61">
      <t>シヨウ</t>
    </rPh>
    <rPh sb="62" eb="64">
      <t>ハンダン</t>
    </rPh>
    <rPh sb="65" eb="67">
      <t>ヘイシャ</t>
    </rPh>
    <rPh sb="68" eb="71">
      <t>イチニンイタダ</t>
    </rPh>
    <phoneticPr fontId="23"/>
  </si>
  <si>
    <t>２.本サービスは当社管理基準に基づく最大努力にて実施致しますが、判断ミス等による配布事故
　（エリア越え・２重配布等）は業務の性質上不可避であることをご予め了承願います。</t>
    <rPh sb="2" eb="3">
      <t>ホン</t>
    </rPh>
    <rPh sb="8" eb="10">
      <t>トウシャ</t>
    </rPh>
    <rPh sb="10" eb="12">
      <t>カンリ</t>
    </rPh>
    <rPh sb="12" eb="14">
      <t>キジュン</t>
    </rPh>
    <rPh sb="15" eb="16">
      <t>モト</t>
    </rPh>
    <rPh sb="18" eb="20">
      <t>サイダイ</t>
    </rPh>
    <rPh sb="20" eb="22">
      <t>ドリョク</t>
    </rPh>
    <rPh sb="24" eb="26">
      <t>ジッシ</t>
    </rPh>
    <rPh sb="26" eb="27">
      <t>イタ</t>
    </rPh>
    <rPh sb="32" eb="34">
      <t>ハンダン</t>
    </rPh>
    <rPh sb="36" eb="37">
      <t>ナド</t>
    </rPh>
    <rPh sb="40" eb="42">
      <t>ハイフ</t>
    </rPh>
    <rPh sb="42" eb="44">
      <t>ジコ</t>
    </rPh>
    <rPh sb="50" eb="51">
      <t>ゴ</t>
    </rPh>
    <rPh sb="54" eb="55">
      <t>ジュウ</t>
    </rPh>
    <rPh sb="55" eb="57">
      <t>ハイフ</t>
    </rPh>
    <rPh sb="57" eb="58">
      <t>ナド</t>
    </rPh>
    <rPh sb="60" eb="62">
      <t>ギョウム</t>
    </rPh>
    <rPh sb="63" eb="66">
      <t>セイシツジョウ</t>
    </rPh>
    <rPh sb="66" eb="69">
      <t>フカヒ</t>
    </rPh>
    <rPh sb="76" eb="77">
      <t>アラカジ</t>
    </rPh>
    <rPh sb="78" eb="80">
      <t>リョウショウ</t>
    </rPh>
    <rPh sb="80" eb="81">
      <t>ネガ</t>
    </rPh>
    <phoneticPr fontId="23"/>
  </si>
  <si>
    <t>３．本サービスの提供及び遂行にはアウトソーシング（外注）が含まれる場合がございます。</t>
    <rPh sb="2" eb="3">
      <t>ホン</t>
    </rPh>
    <rPh sb="8" eb="10">
      <t>テイキョウ</t>
    </rPh>
    <rPh sb="10" eb="11">
      <t>オヨ</t>
    </rPh>
    <rPh sb="12" eb="14">
      <t>スイコウ</t>
    </rPh>
    <rPh sb="25" eb="27">
      <t>ガイチュウ</t>
    </rPh>
    <rPh sb="29" eb="30">
      <t>フク</t>
    </rPh>
    <rPh sb="33" eb="35">
      <t>バアイ</t>
    </rPh>
    <phoneticPr fontId="23"/>
  </si>
  <si>
    <t>４．本サービスの実施において以下サービスの不良とはなりません。免責とさせて頂きます。</t>
    <rPh sb="2" eb="3">
      <t>ホン</t>
    </rPh>
    <rPh sb="8" eb="10">
      <t>ジッシ</t>
    </rPh>
    <rPh sb="14" eb="16">
      <t>イカ</t>
    </rPh>
    <rPh sb="21" eb="23">
      <t>フリョウ</t>
    </rPh>
    <rPh sb="31" eb="33">
      <t>メンセキ</t>
    </rPh>
    <rPh sb="37" eb="38">
      <t>イタダ</t>
    </rPh>
    <phoneticPr fontId="23"/>
  </si>
  <si>
    <t>1)反響が無い、または感じられない。</t>
    <rPh sb="2" eb="4">
      <t>ハンキョウ</t>
    </rPh>
    <rPh sb="5" eb="6">
      <t>ナ</t>
    </rPh>
    <rPh sb="11" eb="12">
      <t>カン</t>
    </rPh>
    <phoneticPr fontId="23"/>
  </si>
  <si>
    <t>2)特定の物件（お客様のご自宅等）へ投函されていない。</t>
    <rPh sb="2" eb="4">
      <t>トクテイ</t>
    </rPh>
    <rPh sb="5" eb="7">
      <t>ブッケン</t>
    </rPh>
    <rPh sb="9" eb="11">
      <t>キャクサマ</t>
    </rPh>
    <rPh sb="13" eb="15">
      <t>ジタク</t>
    </rPh>
    <rPh sb="15" eb="16">
      <t>ナド</t>
    </rPh>
    <rPh sb="18" eb="20">
      <t>トウカン</t>
    </rPh>
    <phoneticPr fontId="23"/>
  </si>
  <si>
    <t>3)投函の結果、お客様にクレーム（苦情）が届く。</t>
    <rPh sb="2" eb="4">
      <t>トウカン</t>
    </rPh>
    <rPh sb="5" eb="7">
      <t>ケッカ</t>
    </rPh>
    <rPh sb="9" eb="11">
      <t>キャクサマ</t>
    </rPh>
    <rPh sb="17" eb="19">
      <t>クジョウ</t>
    </rPh>
    <rPh sb="21" eb="22">
      <t>トド</t>
    </rPh>
    <phoneticPr fontId="23"/>
  </si>
  <si>
    <t>4)配達先の明確な把握が出来ない。</t>
    <rPh sb="2" eb="4">
      <t>ハイタツ</t>
    </rPh>
    <rPh sb="4" eb="5">
      <t>サキ</t>
    </rPh>
    <rPh sb="6" eb="8">
      <t>メイカク</t>
    </rPh>
    <rPh sb="9" eb="11">
      <t>ハアク</t>
    </rPh>
    <rPh sb="12" eb="14">
      <t>デキ</t>
    </rPh>
    <phoneticPr fontId="23"/>
  </si>
  <si>
    <t>5)禁止表記があるのに配布が実施されている。</t>
    <rPh sb="2" eb="4">
      <t>キンシ</t>
    </rPh>
    <rPh sb="4" eb="6">
      <t>ヒョウキ</t>
    </rPh>
    <rPh sb="11" eb="13">
      <t>ハイフ</t>
    </rPh>
    <rPh sb="14" eb="16">
      <t>ジッシ</t>
    </rPh>
    <phoneticPr fontId="23"/>
  </si>
  <si>
    <t>6)他社との同時配布の結果、お客様のチラシが目立たない状態で投函されている。</t>
    <rPh sb="2" eb="4">
      <t>タシャ</t>
    </rPh>
    <rPh sb="6" eb="8">
      <t>ドウジ</t>
    </rPh>
    <rPh sb="8" eb="10">
      <t>ハイフ</t>
    </rPh>
    <rPh sb="11" eb="13">
      <t>ケッカ</t>
    </rPh>
    <rPh sb="15" eb="17">
      <t>キャクサマ</t>
    </rPh>
    <rPh sb="22" eb="24">
      <t>メダ</t>
    </rPh>
    <rPh sb="27" eb="29">
      <t>ジョウタイ</t>
    </rPh>
    <rPh sb="30" eb="32">
      <t>トウカン</t>
    </rPh>
    <phoneticPr fontId="23"/>
  </si>
  <si>
    <t>7)指定の期間中に配布が完了されない。　※悪天候、欠員などの不測の事態が発生した場合のみ免責。</t>
    <rPh sb="2" eb="4">
      <t>シテイ</t>
    </rPh>
    <rPh sb="5" eb="8">
      <t>キカンチュウ</t>
    </rPh>
    <rPh sb="9" eb="11">
      <t>ハイフ</t>
    </rPh>
    <rPh sb="12" eb="14">
      <t>カンリョウ</t>
    </rPh>
    <rPh sb="21" eb="24">
      <t>アクテンコウ</t>
    </rPh>
    <rPh sb="25" eb="27">
      <t>ケツイン</t>
    </rPh>
    <rPh sb="30" eb="32">
      <t>フソク</t>
    </rPh>
    <rPh sb="33" eb="35">
      <t>ジタイ</t>
    </rPh>
    <rPh sb="36" eb="38">
      <t>ハッセイ</t>
    </rPh>
    <rPh sb="40" eb="42">
      <t>バアイ</t>
    </rPh>
    <rPh sb="44" eb="46">
      <t>メンセキ</t>
    </rPh>
    <phoneticPr fontId="23"/>
  </si>
  <si>
    <t>8)夜間・早朝に配布が実施されている。</t>
    <rPh sb="2" eb="4">
      <t>ヤカン</t>
    </rPh>
    <rPh sb="5" eb="7">
      <t>ソウチョウ</t>
    </rPh>
    <rPh sb="8" eb="10">
      <t>ハイフ</t>
    </rPh>
    <rPh sb="11" eb="13">
      <t>ジッシ</t>
    </rPh>
    <phoneticPr fontId="23"/>
  </si>
  <si>
    <t>５．実施確定後の依頼内容の変更・キャンセルはご容赦ください。
    　配布開始３営業日以内のキャンセルは配布料金の100％をキャンセル料としてお支払い頂きます。</t>
    <rPh sb="2" eb="4">
      <t>ジッシ</t>
    </rPh>
    <rPh sb="4" eb="6">
      <t>カクテイ</t>
    </rPh>
    <rPh sb="6" eb="7">
      <t>ゴ</t>
    </rPh>
    <rPh sb="8" eb="10">
      <t>イライ</t>
    </rPh>
    <rPh sb="10" eb="12">
      <t>ナイヨウ</t>
    </rPh>
    <rPh sb="13" eb="15">
      <t>ヘンコウ</t>
    </rPh>
    <rPh sb="23" eb="25">
      <t>ヨウシャ</t>
    </rPh>
    <rPh sb="36" eb="38">
      <t>ハイフ</t>
    </rPh>
    <rPh sb="38" eb="40">
      <t>カイシ</t>
    </rPh>
    <rPh sb="41" eb="44">
      <t>エイギョウビ</t>
    </rPh>
    <rPh sb="44" eb="46">
      <t>イナイ</t>
    </rPh>
    <rPh sb="53" eb="55">
      <t>ハイフ</t>
    </rPh>
    <rPh sb="55" eb="57">
      <t>リョウキン</t>
    </rPh>
    <rPh sb="68" eb="69">
      <t>リョウ</t>
    </rPh>
    <rPh sb="73" eb="75">
      <t>シハラ</t>
    </rPh>
    <rPh sb="76" eb="77">
      <t>イタダ</t>
    </rPh>
    <phoneticPr fontId="23"/>
  </si>
  <si>
    <t>６．配布業務完了後の値引交渉・支払い方法の変更には応じかねます。</t>
    <rPh sb="2" eb="4">
      <t>ハイフ</t>
    </rPh>
    <rPh sb="4" eb="6">
      <t>ギョウム</t>
    </rPh>
    <rPh sb="6" eb="8">
      <t>カンリョウ</t>
    </rPh>
    <rPh sb="8" eb="9">
      <t>ゴ</t>
    </rPh>
    <rPh sb="10" eb="12">
      <t>ネビ</t>
    </rPh>
    <rPh sb="12" eb="14">
      <t>コウショウ</t>
    </rPh>
    <rPh sb="15" eb="17">
      <t>シハラ</t>
    </rPh>
    <rPh sb="18" eb="20">
      <t>ホウホウ</t>
    </rPh>
    <rPh sb="21" eb="23">
      <t>ヘンコウ</t>
    </rPh>
    <rPh sb="25" eb="26">
      <t>オウ</t>
    </rPh>
    <phoneticPr fontId="23"/>
  </si>
  <si>
    <t>７．いかなる場合にも配布制度調査依頼は承っておりません。</t>
    <rPh sb="6" eb="8">
      <t>バアイ</t>
    </rPh>
    <rPh sb="10" eb="12">
      <t>ハイフ</t>
    </rPh>
    <rPh sb="12" eb="14">
      <t>セイド</t>
    </rPh>
    <rPh sb="14" eb="16">
      <t>チョウサ</t>
    </rPh>
    <rPh sb="16" eb="18">
      <t>イライ</t>
    </rPh>
    <rPh sb="19" eb="20">
      <t>ウケタマワ</t>
    </rPh>
    <phoneticPr fontId="23"/>
  </si>
  <si>
    <t>８．上記外の損害をお客様の与えた場合には、原則的にその額に相当する弊社サービスの提供
　 （無料再配布等）にて賠償を行います。
　　尚、いかなる場合にも配布料金を越える賠償は致しません。
　　また、原則として受注単位（町目単位）にて賠償対応をさせて頂きます。</t>
    <rPh sb="2" eb="4">
      <t>ジョウキ</t>
    </rPh>
    <rPh sb="4" eb="5">
      <t>ガイ</t>
    </rPh>
    <rPh sb="6" eb="8">
      <t>ソンガイ</t>
    </rPh>
    <rPh sb="10" eb="12">
      <t>キャクサマ</t>
    </rPh>
    <rPh sb="13" eb="14">
      <t>アタ</t>
    </rPh>
    <rPh sb="16" eb="18">
      <t>バアイ</t>
    </rPh>
    <rPh sb="21" eb="24">
      <t>ゲンソクテキ</t>
    </rPh>
    <rPh sb="27" eb="28">
      <t>ガク</t>
    </rPh>
    <rPh sb="29" eb="31">
      <t>ソウトウ</t>
    </rPh>
    <rPh sb="33" eb="35">
      <t>ヘイシャ</t>
    </rPh>
    <rPh sb="40" eb="42">
      <t>テイキョウ</t>
    </rPh>
    <rPh sb="46" eb="48">
      <t>ムリョウ</t>
    </rPh>
    <rPh sb="48" eb="51">
      <t>サイハイフ</t>
    </rPh>
    <rPh sb="51" eb="52">
      <t>ナド</t>
    </rPh>
    <rPh sb="55" eb="57">
      <t>バイショウ</t>
    </rPh>
    <rPh sb="58" eb="59">
      <t>オコナ</t>
    </rPh>
    <rPh sb="66" eb="67">
      <t>ナオ</t>
    </rPh>
    <rPh sb="72" eb="74">
      <t>バアイ</t>
    </rPh>
    <rPh sb="76" eb="78">
      <t>ハイフ</t>
    </rPh>
    <rPh sb="78" eb="80">
      <t>リョウキン</t>
    </rPh>
    <rPh sb="81" eb="82">
      <t>コ</t>
    </rPh>
    <rPh sb="84" eb="86">
      <t>バイショウ</t>
    </rPh>
    <rPh sb="87" eb="88">
      <t>イタ</t>
    </rPh>
    <rPh sb="99" eb="101">
      <t>ゲンソク</t>
    </rPh>
    <rPh sb="104" eb="106">
      <t>ジュチュウ</t>
    </rPh>
    <rPh sb="106" eb="108">
      <t>タンイ</t>
    </rPh>
    <rPh sb="109" eb="110">
      <t>チョウ</t>
    </rPh>
    <rPh sb="110" eb="111">
      <t>モク</t>
    </rPh>
    <rPh sb="111" eb="113">
      <t>タンイ</t>
    </rPh>
    <rPh sb="116" eb="118">
      <t>バイショウ</t>
    </rPh>
    <rPh sb="118" eb="120">
      <t>タイオウ</t>
    </rPh>
    <rPh sb="124" eb="125">
      <t>イタダ</t>
    </rPh>
    <phoneticPr fontId="23"/>
  </si>
  <si>
    <t>９．配布物の納品部数に不足が生じた場合、部数調整エリアは弊社に一任頂きます。
　　部数調整エリアのご希望がある場合には発注時に担当者にお申し付けください。</t>
    <rPh sb="2" eb="4">
      <t>ハイフ</t>
    </rPh>
    <rPh sb="4" eb="5">
      <t>ブツ</t>
    </rPh>
    <rPh sb="6" eb="8">
      <t>ノウヒン</t>
    </rPh>
    <rPh sb="8" eb="10">
      <t>ブスウ</t>
    </rPh>
    <rPh sb="11" eb="13">
      <t>フソク</t>
    </rPh>
    <rPh sb="14" eb="15">
      <t>ショウ</t>
    </rPh>
    <rPh sb="17" eb="19">
      <t>バアイ</t>
    </rPh>
    <rPh sb="20" eb="22">
      <t>ブスウ</t>
    </rPh>
    <rPh sb="22" eb="24">
      <t>チョウセイ</t>
    </rPh>
    <rPh sb="28" eb="30">
      <t>ヘイシャ</t>
    </rPh>
    <rPh sb="31" eb="34">
      <t>イチニンイタダ</t>
    </rPh>
    <rPh sb="41" eb="43">
      <t>ブスウ</t>
    </rPh>
    <rPh sb="43" eb="45">
      <t>チョウセイ</t>
    </rPh>
    <rPh sb="50" eb="52">
      <t>キボウ</t>
    </rPh>
    <rPh sb="55" eb="57">
      <t>バアイ</t>
    </rPh>
    <rPh sb="59" eb="61">
      <t>ハッチュウ</t>
    </rPh>
    <rPh sb="61" eb="62">
      <t>ジ</t>
    </rPh>
    <rPh sb="63" eb="66">
      <t>タントウシャ</t>
    </rPh>
    <rPh sb="68" eb="69">
      <t>モウ</t>
    </rPh>
    <rPh sb="70" eb="71">
      <t>ツ</t>
    </rPh>
    <phoneticPr fontId="23"/>
  </si>
  <si>
    <t xml:space="preserve">10．納品部数に予備を含む余剰がある場合には、事前に返却及び追加配布などの指示を下さいますよう
　　お願い申し上げます。指示がない場合には、一定期間保管の上 弊社にて破棄させていただきます。
</t>
    <rPh sb="3" eb="5">
      <t>ノウヒン</t>
    </rPh>
    <rPh sb="5" eb="7">
      <t>ブスウ</t>
    </rPh>
    <rPh sb="8" eb="10">
      <t>ヨビ</t>
    </rPh>
    <rPh sb="11" eb="12">
      <t>フク</t>
    </rPh>
    <rPh sb="13" eb="15">
      <t>ヨジョウ</t>
    </rPh>
    <rPh sb="18" eb="20">
      <t>バアイ</t>
    </rPh>
    <rPh sb="23" eb="25">
      <t>ジゼン</t>
    </rPh>
    <rPh sb="26" eb="28">
      <t>ヘンキャク</t>
    </rPh>
    <rPh sb="28" eb="29">
      <t>オヨ</t>
    </rPh>
    <rPh sb="30" eb="32">
      <t>ツイカ</t>
    </rPh>
    <rPh sb="32" eb="34">
      <t>ハイフ</t>
    </rPh>
    <rPh sb="37" eb="39">
      <t>シジ</t>
    </rPh>
    <rPh sb="40" eb="41">
      <t>クダ</t>
    </rPh>
    <rPh sb="51" eb="52">
      <t>ネガ</t>
    </rPh>
    <rPh sb="53" eb="54">
      <t>モウ</t>
    </rPh>
    <rPh sb="55" eb="56">
      <t>ア</t>
    </rPh>
    <rPh sb="60" eb="62">
      <t>シジ</t>
    </rPh>
    <rPh sb="65" eb="67">
      <t>バアイ</t>
    </rPh>
    <rPh sb="70" eb="72">
      <t>イッテイ</t>
    </rPh>
    <rPh sb="72" eb="74">
      <t>キカン</t>
    </rPh>
    <rPh sb="74" eb="76">
      <t>ホカン</t>
    </rPh>
    <rPh sb="77" eb="78">
      <t>ウエ</t>
    </rPh>
    <rPh sb="79" eb="81">
      <t>ヘイシャ</t>
    </rPh>
    <rPh sb="83" eb="85">
      <t>ハキ</t>
    </rPh>
    <phoneticPr fontId="23"/>
  </si>
  <si>
    <t>弊社へ業務発注をご検討の際には上記の点を予めご了承くださいますようお願い申し上げます。</t>
    <rPh sb="0" eb="2">
      <t>ヘイシャ</t>
    </rPh>
    <rPh sb="3" eb="5">
      <t>ギョウム</t>
    </rPh>
    <rPh sb="5" eb="7">
      <t>ハッチュウ</t>
    </rPh>
    <rPh sb="9" eb="11">
      <t>ケントウ</t>
    </rPh>
    <rPh sb="12" eb="13">
      <t>サイ</t>
    </rPh>
    <rPh sb="15" eb="17">
      <t>ジョウキ</t>
    </rPh>
    <rPh sb="18" eb="19">
      <t>テン</t>
    </rPh>
    <rPh sb="20" eb="21">
      <t>アラカジ</t>
    </rPh>
    <rPh sb="23" eb="25">
      <t>リョウショウ</t>
    </rPh>
    <rPh sb="34" eb="35">
      <t>ネガ</t>
    </rPh>
    <rPh sb="36" eb="37">
      <t>モウ</t>
    </rPh>
    <rPh sb="38" eb="39">
      <t>ア</t>
    </rPh>
    <phoneticPr fontId="23"/>
  </si>
  <si>
    <r>
      <t>なお、</t>
    </r>
    <r>
      <rPr>
        <sz val="11"/>
        <color rgb="FFFF0000"/>
        <rFont val="ＭＳ Ｐゴシック"/>
        <family val="3"/>
        <charset val="128"/>
        <scheme val="minor"/>
      </rPr>
      <t>チラシ配布注文書の提出をもって上記配布規約に同意したものとみなします。</t>
    </r>
    <rPh sb="6" eb="8">
      <t>ハイフ</t>
    </rPh>
    <rPh sb="8" eb="11">
      <t>チュウモンショ</t>
    </rPh>
    <rPh sb="12" eb="14">
      <t>テイシュツ</t>
    </rPh>
    <rPh sb="18" eb="20">
      <t>ジョウキ</t>
    </rPh>
    <rPh sb="20" eb="22">
      <t>ハイフ</t>
    </rPh>
    <rPh sb="22" eb="24">
      <t>キヤク</t>
    </rPh>
    <rPh sb="25" eb="27">
      <t>ドウイ</t>
    </rPh>
    <phoneticPr fontId="23"/>
  </si>
  <si>
    <t>ご不明な点がございましたら、担当者までご一報くださいますようお願い申し上げます。</t>
    <rPh sb="1" eb="3">
      <t>フメイ</t>
    </rPh>
    <rPh sb="4" eb="5">
      <t>テン</t>
    </rPh>
    <rPh sb="14" eb="17">
      <t>タントウシャ</t>
    </rPh>
    <rPh sb="20" eb="22">
      <t>イッポウ</t>
    </rPh>
    <rPh sb="31" eb="32">
      <t>ネガ</t>
    </rPh>
    <rPh sb="33" eb="34">
      <t>モウ</t>
    </rPh>
    <rPh sb="35" eb="36">
      <t>ア</t>
    </rPh>
    <phoneticPr fontId="23"/>
  </si>
  <si>
    <t>株式会社　あおぞらポスト　代表取締役　新井　祐太
神奈川県小田原市城内2-16　お堀端ビル1階</t>
    <rPh sb="0" eb="2">
      <t>カブシキ</t>
    </rPh>
    <rPh sb="2" eb="4">
      <t>ガイシャ</t>
    </rPh>
    <rPh sb="13" eb="15">
      <t>ダイヒョウ</t>
    </rPh>
    <rPh sb="15" eb="18">
      <t>トリシマリヤク</t>
    </rPh>
    <rPh sb="19" eb="21">
      <t>アライ</t>
    </rPh>
    <rPh sb="22" eb="24">
      <t>ユウタ</t>
    </rPh>
    <rPh sb="33" eb="35">
      <t>ジョウナイ</t>
    </rPh>
    <rPh sb="41" eb="43">
      <t>ホリバタ</t>
    </rPh>
    <rPh sb="46" eb="47">
      <t>カイ</t>
    </rPh>
    <phoneticPr fontId="23"/>
  </si>
  <si>
    <t>Tel.0465-44-4038
Fax:0465-46-6926</t>
    <phoneticPr fontId="23"/>
  </si>
  <si>
    <t>本町1丁目</t>
    <rPh sb="0" eb="2">
      <t>ホンマチ</t>
    </rPh>
    <rPh sb="3" eb="5">
      <t>チョウメ</t>
    </rPh>
    <phoneticPr fontId="11"/>
  </si>
  <si>
    <t>本町2丁目</t>
    <rPh sb="0" eb="2">
      <t>ホンマチ</t>
    </rPh>
    <rPh sb="3" eb="5">
      <t>チョウメ</t>
    </rPh>
    <phoneticPr fontId="11"/>
  </si>
  <si>
    <t>本町3丁目</t>
    <rPh sb="0" eb="2">
      <t>ホンマチ</t>
    </rPh>
    <rPh sb="3" eb="5">
      <t>チョウメ</t>
    </rPh>
    <phoneticPr fontId="11"/>
  </si>
  <si>
    <t>本町4丁目</t>
    <rPh sb="0" eb="2">
      <t>ホンマチ</t>
    </rPh>
    <rPh sb="3" eb="5">
      <t>チョウメ</t>
    </rPh>
    <phoneticPr fontId="11"/>
  </si>
  <si>
    <t>矢作</t>
    <phoneticPr fontId="2"/>
  </si>
  <si>
    <t>㈱あおぞらポストの配布規約に同意し、下記の内容の通り発注します。</t>
    <rPh sb="9" eb="11">
      <t>ハイフ</t>
    </rPh>
    <rPh sb="11" eb="13">
      <t>キヤク</t>
    </rPh>
    <rPh sb="14" eb="16">
      <t>ドウイ</t>
    </rPh>
    <rPh sb="18" eb="20">
      <t>カキ</t>
    </rPh>
    <rPh sb="21" eb="23">
      <t>ナイヨウ</t>
    </rPh>
    <rPh sb="24" eb="25">
      <t>トオ</t>
    </rPh>
    <rPh sb="26" eb="28">
      <t>ハッチュウ</t>
    </rPh>
    <phoneticPr fontId="11"/>
  </si>
  <si>
    <t>発注年月日　　2020年　　　月　　　日</t>
    <rPh sb="0" eb="2">
      <t>ハッチュウ</t>
    </rPh>
    <rPh sb="2" eb="5">
      <t>ネンガッピ</t>
    </rPh>
    <rPh sb="11" eb="12">
      <t>ネン</t>
    </rPh>
    <rPh sb="15" eb="16">
      <t>ガツ</t>
    </rPh>
    <rPh sb="19" eb="20">
      <t>ニチ</t>
    </rPh>
    <phoneticPr fontId="11"/>
  </si>
  <si>
    <t>　TEL</t>
    <phoneticPr fontId="11"/>
  </si>
  <si>
    <t>　FAX</t>
    <phoneticPr fontId="11"/>
  </si>
  <si>
    <t>　①上記の「配布部数」「配布エリア」が御社発注意思と相違ないことをご確認ください。</t>
    <rPh sb="2" eb="4">
      <t>ジョウキ</t>
    </rPh>
    <rPh sb="6" eb="8">
      <t>ハイフ</t>
    </rPh>
    <rPh sb="8" eb="10">
      <t>ブスウ</t>
    </rPh>
    <rPh sb="12" eb="14">
      <t>ハイフ</t>
    </rPh>
    <rPh sb="19" eb="21">
      <t>オンシャ</t>
    </rPh>
    <rPh sb="21" eb="23">
      <t>ハッチュウ</t>
    </rPh>
    <rPh sb="23" eb="25">
      <t>イシ</t>
    </rPh>
    <rPh sb="26" eb="28">
      <t>ソウイ</t>
    </rPh>
    <rPh sb="34" eb="36">
      <t>カクニン</t>
    </rPh>
    <phoneticPr fontId="11"/>
  </si>
  <si>
    <t>　④上記3点が完了致しましたら、本書を下記FAX番号にご返信ください。</t>
    <rPh sb="2" eb="4">
      <t>ジョウキ</t>
    </rPh>
    <rPh sb="5" eb="6">
      <t>テン</t>
    </rPh>
    <rPh sb="7" eb="9">
      <t>カンリョウ</t>
    </rPh>
    <rPh sb="9" eb="10">
      <t>イタ</t>
    </rPh>
    <rPh sb="16" eb="18">
      <t>ホンショ</t>
    </rPh>
    <rPh sb="19" eb="21">
      <t>カキ</t>
    </rPh>
    <rPh sb="24" eb="26">
      <t>バンゴウ</t>
    </rPh>
    <rPh sb="28" eb="30">
      <t>ヘンシン</t>
    </rPh>
    <phoneticPr fontId="11"/>
  </si>
  <si>
    <t>　㈱あおぞらポスト　TEL：0465-46-6934　FAX：0465-46-6926</t>
    <phoneticPr fontId="11"/>
  </si>
  <si>
    <t xml:space="preserve"> ＊依頼表を送信いただく前に＊</t>
    <rPh sb="2" eb="4">
      <t>イライ</t>
    </rPh>
    <rPh sb="4" eb="5">
      <t>ヒョウ</t>
    </rPh>
    <rPh sb="6" eb="8">
      <t>ソウシン</t>
    </rPh>
    <rPh sb="12" eb="13">
      <t>マエ</t>
    </rPh>
    <phoneticPr fontId="11"/>
  </si>
  <si>
    <t>　【備考欄】</t>
    <rPh sb="2" eb="5">
      <t>ビコウラン</t>
    </rPh>
    <phoneticPr fontId="11"/>
  </si>
  <si>
    <t>　御社名　　　　　　　　　　　　　　　　　　㊞</t>
    <rPh sb="1" eb="4">
      <t>オンシャメイ</t>
    </rPh>
    <phoneticPr fontId="11"/>
  </si>
  <si>
    <t>　担当名　　　　　　　　　　　　　　　　　　㊞</t>
    <rPh sb="1" eb="3">
      <t>タントウ</t>
    </rPh>
    <rPh sb="3" eb="4">
      <t>メイ</t>
    </rPh>
    <phoneticPr fontId="11"/>
  </si>
  <si>
    <t>　※ご不明な点がございましたら、ご返信前にお問い合わせくださいますようお願い申し上げます。</t>
    <rPh sb="3" eb="5">
      <t>フメイ</t>
    </rPh>
    <rPh sb="6" eb="7">
      <t>テン</t>
    </rPh>
    <rPh sb="17" eb="20">
      <t>ヘンシンマエ</t>
    </rPh>
    <rPh sb="22" eb="23">
      <t>ト</t>
    </rPh>
    <rPh sb="24" eb="25">
      <t>ア</t>
    </rPh>
    <rPh sb="36" eb="37">
      <t>ネガ</t>
    </rPh>
    <rPh sb="38" eb="39">
      <t>モウ</t>
    </rPh>
    <rPh sb="40" eb="41">
      <t>ア</t>
    </rPh>
    <phoneticPr fontId="11"/>
  </si>
  <si>
    <t>　③配布規約を今一度ご確認ください。弊社サイトからもご覧になれます。</t>
    <rPh sb="2" eb="4">
      <t>ハイフ</t>
    </rPh>
    <rPh sb="4" eb="6">
      <t>キヤク</t>
    </rPh>
    <rPh sb="7" eb="10">
      <t>イマイチド</t>
    </rPh>
    <rPh sb="11" eb="13">
      <t>カクニン</t>
    </rPh>
    <rPh sb="18" eb="20">
      <t>ヘイシャ</t>
    </rPh>
    <rPh sb="27" eb="28">
      <t>ラン</t>
    </rPh>
    <phoneticPr fontId="11"/>
  </si>
  <si>
    <t>　配布期間　　　　　　</t>
    <rPh sb="1" eb="3">
      <t>ハイフ</t>
    </rPh>
    <rPh sb="3" eb="5">
      <t>キカン</t>
    </rPh>
    <phoneticPr fontId="23"/>
  </si>
  <si>
    <t>　広告のサイズ</t>
    <rPh sb="1" eb="3">
      <t>コウコク</t>
    </rPh>
    <phoneticPr fontId="11"/>
  </si>
  <si>
    <t>　納品予定日</t>
    <rPh sb="1" eb="3">
      <t>ノウヒン</t>
    </rPh>
    <rPh sb="3" eb="6">
      <t>ヨテイビ</t>
    </rPh>
    <phoneticPr fontId="23"/>
  </si>
  <si>
    <t>上曽我</t>
    <rPh sb="0" eb="3">
      <t>カミソガ</t>
    </rPh>
    <phoneticPr fontId="11"/>
  </si>
  <si>
    <t>小竹</t>
    <rPh sb="0" eb="2">
      <t>コタケ</t>
    </rPh>
    <phoneticPr fontId="2"/>
  </si>
  <si>
    <t>小八幡</t>
    <rPh sb="0" eb="1">
      <t>コ</t>
    </rPh>
    <rPh sb="1" eb="3">
      <t>ヤワタ</t>
    </rPh>
    <phoneticPr fontId="2"/>
  </si>
  <si>
    <t>桑原</t>
    <rPh sb="0" eb="2">
      <t>クワハラ</t>
    </rPh>
    <phoneticPr fontId="2"/>
  </si>
  <si>
    <r>
      <t>小田原市内エリア 配布申込表(</t>
    </r>
    <r>
      <rPr>
        <sz val="22"/>
        <color rgb="FFFF0000"/>
        <rFont val="Meiryo UI"/>
        <family val="3"/>
        <charset val="128"/>
      </rPr>
      <t>赤字は難所・特別難所</t>
    </r>
    <r>
      <rPr>
        <sz val="22"/>
        <color indexed="8"/>
        <rFont val="Meiryo UI"/>
        <family val="3"/>
        <charset val="128"/>
      </rPr>
      <t>)　「コロナに負けない！キャンペーン」特別単価（税別）</t>
    </r>
    <rPh sb="0" eb="5">
      <t>オダワラシナイ</t>
    </rPh>
    <rPh sb="15" eb="17">
      <t>アカジ</t>
    </rPh>
    <rPh sb="18" eb="20">
      <t>ナンショ</t>
    </rPh>
    <rPh sb="21" eb="23">
      <t>トクベツ</t>
    </rPh>
    <rPh sb="23" eb="25">
      <t>ナンショ</t>
    </rPh>
    <rPh sb="32" eb="33">
      <t>マ</t>
    </rPh>
    <rPh sb="44" eb="46">
      <t>トクベツ</t>
    </rPh>
    <rPh sb="46" eb="48">
      <t>タンカ</t>
    </rPh>
    <rPh sb="49" eb="51">
      <t>ゼイベツ</t>
    </rPh>
    <phoneticPr fontId="11"/>
  </si>
  <si>
    <t>※集合住宅指定配布…上記価格＋5円となります。</t>
    <rPh sb="1" eb="5">
      <t>シュウゴウジュウタク</t>
    </rPh>
    <rPh sb="5" eb="7">
      <t>シテイ</t>
    </rPh>
    <rPh sb="7" eb="9">
      <t>ハイフ</t>
    </rPh>
    <rPh sb="10" eb="14">
      <t>ジョウキカカク</t>
    </rPh>
    <rPh sb="16" eb="17">
      <t>エン</t>
    </rPh>
    <phoneticPr fontId="11"/>
  </si>
  <si>
    <t>※上記価格は税抜価格表示となります。10％課税させていただきます。</t>
    <rPh sb="1" eb="5">
      <t>ジョウキカカク</t>
    </rPh>
    <rPh sb="6" eb="10">
      <t>ゼイヌキカカク</t>
    </rPh>
    <rPh sb="10" eb="12">
      <t>ヒョウジ</t>
    </rPh>
    <rPh sb="21" eb="23">
      <t>カゼイ</t>
    </rPh>
    <phoneticPr fontId="11"/>
  </si>
  <si>
    <t>　②上記枠内にございます「発注年月日」「会社名」「担当者」欄にご記入いただきご捺印ください。</t>
    <rPh sb="2" eb="4">
      <t>ジョウキ</t>
    </rPh>
    <rPh sb="4" eb="6">
      <t>ワクナイ</t>
    </rPh>
    <rPh sb="13" eb="15">
      <t>ハッチュウ</t>
    </rPh>
    <rPh sb="15" eb="18">
      <t>ネンガッピ</t>
    </rPh>
    <rPh sb="20" eb="23">
      <t>カイシャメイ</t>
    </rPh>
    <rPh sb="25" eb="28">
      <t>タントウシャ</t>
    </rPh>
    <rPh sb="29" eb="30">
      <t>ラン</t>
    </rPh>
    <rPh sb="32" eb="34">
      <t>キニュウ</t>
    </rPh>
    <rPh sb="39" eb="41">
      <t>ナツイン</t>
    </rPh>
    <phoneticPr fontId="11"/>
  </si>
  <si>
    <t>※チラシの二つ折り加工をご希望の場合、上記価格＋1円となります。</t>
    <rPh sb="5" eb="6">
      <t>フタ</t>
    </rPh>
    <rPh sb="7" eb="8">
      <t>オ</t>
    </rPh>
    <rPh sb="9" eb="11">
      <t>カコウ</t>
    </rPh>
    <rPh sb="13" eb="15">
      <t>キボウ</t>
    </rPh>
    <rPh sb="16" eb="18">
      <t>バアイ</t>
    </rPh>
    <rPh sb="19" eb="23">
      <t>ジョウキカカク</t>
    </rPh>
    <rPh sb="25" eb="26">
      <t>エン</t>
    </rPh>
    <phoneticPr fontId="11"/>
  </si>
  <si>
    <t>※本キャンペーンは配布週間を毎月第1、第3週に限定させていただきます。</t>
    <rPh sb="1" eb="2">
      <t>ホン</t>
    </rPh>
    <rPh sb="9" eb="11">
      <t>ハイフ</t>
    </rPh>
    <rPh sb="11" eb="13">
      <t>シュウカン</t>
    </rPh>
    <rPh sb="14" eb="16">
      <t>マイツキ</t>
    </rPh>
    <rPh sb="16" eb="17">
      <t>ダイ</t>
    </rPh>
    <rPh sb="19" eb="20">
      <t>ダイ</t>
    </rPh>
    <rPh sb="21" eb="22">
      <t>シュウ</t>
    </rPh>
    <rPh sb="23" eb="25">
      <t>ゲンテイ</t>
    </rPh>
    <phoneticPr fontId="11"/>
  </si>
  <si>
    <t>（キャンペーン以外の通常配布は配布週の指定が可能でございます。）</t>
    <rPh sb="7" eb="9">
      <t>イガイ</t>
    </rPh>
    <rPh sb="10" eb="12">
      <t>ツウジョウ</t>
    </rPh>
    <rPh sb="12" eb="14">
      <t>ハイフ</t>
    </rPh>
    <rPh sb="15" eb="17">
      <t>ハイフ</t>
    </rPh>
    <rPh sb="17" eb="18">
      <t>シュウ</t>
    </rPh>
    <rPh sb="19" eb="21">
      <t>シテイ</t>
    </rPh>
    <rPh sb="22" eb="24">
      <t>カノウ</t>
    </rPh>
    <phoneticPr fontId="11"/>
  </si>
  <si>
    <t>※一戸建て指定配布…上記価格＋3円となります。</t>
    <rPh sb="1" eb="4">
      <t>イッコダ</t>
    </rPh>
    <rPh sb="5" eb="7">
      <t>シテイ</t>
    </rPh>
    <rPh sb="7" eb="9">
      <t>ハイフ</t>
    </rPh>
    <rPh sb="10" eb="14">
      <t>ジョウキカカク</t>
    </rPh>
    <rPh sb="16" eb="17">
      <t>エン</t>
    </rPh>
    <phoneticPr fontId="11"/>
  </si>
  <si>
    <t>※ご依頼時の受注状況により、ご希望の配布期間での配布が</t>
    <rPh sb="2" eb="4">
      <t>イライ</t>
    </rPh>
    <rPh sb="4" eb="5">
      <t>ジ</t>
    </rPh>
    <rPh sb="6" eb="8">
      <t>ジュチュウ</t>
    </rPh>
    <rPh sb="8" eb="10">
      <t>ジョウキョウ</t>
    </rPh>
    <rPh sb="15" eb="17">
      <t>キボウ</t>
    </rPh>
    <rPh sb="18" eb="22">
      <t>ハイフキカン</t>
    </rPh>
    <rPh sb="24" eb="26">
      <t>ハイフ</t>
    </rPh>
    <phoneticPr fontId="11"/>
  </si>
  <si>
    <t>困難な場合がございます。ご依頼はお早めにお願いいたします。</t>
    <rPh sb="0" eb="2">
      <t>コンナン</t>
    </rPh>
    <rPh sb="3" eb="5">
      <t>バアイ</t>
    </rPh>
    <rPh sb="13" eb="15">
      <t>イライ</t>
    </rPh>
    <rPh sb="17" eb="18">
      <t>ハヤ</t>
    </rPh>
    <rPh sb="21" eb="22">
      <t>ネガ</t>
    </rPh>
    <phoneticPr fontId="11"/>
  </si>
  <si>
    <t>※配布部数は目安です。投函禁止物件増加、</t>
    <rPh sb="1" eb="3">
      <t>ハイフ</t>
    </rPh>
    <rPh sb="3" eb="5">
      <t>ブスウ</t>
    </rPh>
    <rPh sb="6" eb="8">
      <t>メヤス</t>
    </rPh>
    <rPh sb="11" eb="13">
      <t>トウカン</t>
    </rPh>
    <rPh sb="13" eb="15">
      <t>キンンシ</t>
    </rPh>
    <rPh sb="15" eb="17">
      <t>ブッケン</t>
    </rPh>
    <rPh sb="17" eb="19">
      <t>ゾウカ</t>
    </rPh>
    <phoneticPr fontId="11"/>
  </si>
  <si>
    <t>新築増加などの理由で増減する可能性がございます。</t>
    <rPh sb="0" eb="2">
      <t>シンチク</t>
    </rPh>
    <rPh sb="2" eb="4">
      <t>ゾウカ</t>
    </rPh>
    <rPh sb="7" eb="9">
      <t>リユウ</t>
    </rPh>
    <rPh sb="10" eb="12">
      <t>ゾウゲン</t>
    </rPh>
    <rPh sb="14" eb="17">
      <t>カノウセイ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</si>
</sst>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indexed="8"/>
      <name val="ＭＳ Ｐ明朝"/>
      <family val="1"/>
      <charset val="128"/>
    </font>
    <font>
      <sz val="11"/>
      <color indexed="8"/>
      <name val="ＭＳ Ｐゴシック"/>
      <family val="3"/>
      <charset val="128"/>
    </font>
    <font>
      <sz val="11"/>
      <name val="ＭＳ Ｐゴシック"/>
      <family val="3"/>
      <charset val="128"/>
    </font>
    <font>
      <sz val="16"/>
      <name val="ＭＳ Ｐ明朝"/>
      <family val="1"/>
      <charset val="128"/>
    </font>
    <font>
      <sz val="10"/>
      <name val="ＭＳ Ｐ明朝"/>
      <family val="1"/>
      <charset val="128"/>
    </font>
    <font>
      <sz val="10"/>
      <color indexed="8"/>
      <name val="ＭＳ Ｐ明朝"/>
      <family val="1"/>
      <charset val="128"/>
    </font>
    <font>
      <sz val="14"/>
      <name val="ＭＳ Ｐ明朝"/>
      <family val="1"/>
      <charset val="128"/>
    </font>
    <font>
      <sz val="12"/>
      <name val="ＭＳ Ｐ明朝"/>
      <family val="1"/>
      <charset val="128"/>
    </font>
    <font>
      <sz val="6"/>
      <name val="ＭＳ Ｐゴシック"/>
      <family val="3"/>
      <charset val="128"/>
      <scheme val="minor"/>
    </font>
    <font>
      <sz val="11"/>
      <color theme="1"/>
      <name val="ＭＳ Ｐゴシック"/>
      <family val="3"/>
      <charset val="128"/>
      <scheme val="minor"/>
    </font>
    <font>
      <sz val="11"/>
      <color theme="1"/>
      <name val="Meiryo UI"/>
      <family val="3"/>
      <charset val="128"/>
    </font>
    <font>
      <sz val="22"/>
      <color indexed="8"/>
      <name val="Meiryo UI"/>
      <family val="3"/>
      <charset val="128"/>
    </font>
    <font>
      <sz val="18"/>
      <color indexed="8"/>
      <name val="Meiryo UI"/>
      <family val="3"/>
      <charset val="128"/>
    </font>
    <font>
      <sz val="12"/>
      <name val="Meiryo UI"/>
      <family val="3"/>
      <charset val="128"/>
    </font>
    <font>
      <sz val="20"/>
      <color indexed="8"/>
      <name val="Meiryo UI"/>
      <family val="3"/>
      <charset val="128"/>
    </font>
    <font>
      <sz val="20"/>
      <name val="Meiryo UI"/>
      <family val="3"/>
      <charset val="128"/>
    </font>
    <font>
      <sz val="20"/>
      <color theme="1"/>
      <name val="Meiryo UI"/>
      <family val="3"/>
      <charset val="128"/>
    </font>
    <font>
      <sz val="18"/>
      <name val="Meiryo UI"/>
      <family val="3"/>
      <charset val="128"/>
    </font>
    <font>
      <sz val="16"/>
      <color theme="1"/>
      <name val="Meiryo UI"/>
      <family val="3"/>
      <charset val="128"/>
    </font>
    <font>
      <sz val="20"/>
      <color rgb="FFFF0000"/>
      <name val="Meiryo UI"/>
      <family val="3"/>
      <charset val="128"/>
    </font>
    <font>
      <sz val="6"/>
      <name val="ＭＳ Ｐゴシック"/>
      <family val="2"/>
      <charset val="128"/>
      <scheme val="minor"/>
    </font>
    <font>
      <b/>
      <sz val="16"/>
      <color rgb="FFFF0000"/>
      <name val="ＭＳ Ｐゴシック"/>
      <family val="3"/>
      <charset val="128"/>
      <scheme val="minor"/>
    </font>
    <font>
      <sz val="16"/>
      <color theme="1"/>
      <name val="ＭＳ Ｐゴシック"/>
      <family val="3"/>
      <charset val="128"/>
      <scheme val="minor"/>
    </font>
    <font>
      <sz val="18"/>
      <color theme="1"/>
      <name val="Meiryo UI"/>
      <family val="3"/>
      <charset val="128"/>
    </font>
    <font>
      <sz val="22"/>
      <name val="Meiryo UI"/>
      <family val="3"/>
      <charset val="128"/>
    </font>
    <font>
      <sz val="16"/>
      <color rgb="FFFF0000"/>
      <name val="Meiryo UI"/>
      <family val="3"/>
      <charset val="128"/>
    </font>
    <font>
      <b/>
      <sz val="18"/>
      <color theme="0"/>
      <name val="ＭＳ Ｐゴシック"/>
      <family val="3"/>
      <charset val="128"/>
      <scheme val="minor"/>
    </font>
    <font>
      <b/>
      <sz val="14"/>
      <color theme="0"/>
      <name val="ＭＳ Ｐゴシック"/>
      <family val="3"/>
      <charset val="128"/>
      <scheme val="minor"/>
    </font>
    <font>
      <b/>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1"/>
      <color rgb="FFFF0000"/>
      <name val="ＭＳ Ｐゴシック"/>
      <family val="3"/>
      <charset val="128"/>
      <scheme val="minor"/>
    </font>
    <font>
      <b/>
      <sz val="14"/>
      <color theme="1"/>
      <name val="ＭＳ Ｐゴシック"/>
      <family val="3"/>
      <charset val="128"/>
      <scheme val="minor"/>
    </font>
    <font>
      <b/>
      <sz val="20"/>
      <color theme="1"/>
      <name val="Meiryo UI"/>
      <family val="3"/>
      <charset val="128"/>
    </font>
    <font>
      <b/>
      <sz val="22"/>
      <color theme="1"/>
      <name val="Meiryo UI"/>
      <family val="3"/>
      <charset val="128"/>
    </font>
    <font>
      <sz val="22"/>
      <color rgb="FFFF0000"/>
      <name val="Meiryo UI"/>
      <family val="3"/>
      <charset val="128"/>
    </font>
    <font>
      <b/>
      <sz val="22"/>
      <color rgb="FFFF0000"/>
      <name val="Meiryo UI"/>
      <family val="3"/>
      <charset val="128"/>
    </font>
    <font>
      <sz val="11"/>
      <color rgb="FFFF000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theme="0" tint="-0.149998474074526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5" fillId="0" borderId="0"/>
    <xf numFmtId="0" fontId="12" fillId="0" borderId="0">
      <alignment vertical="center"/>
    </xf>
    <xf numFmtId="38" fontId="4" fillId="0" borderId="0" applyFont="0" applyFill="0" applyBorder="0" applyAlignment="0" applyProtection="0">
      <alignment vertical="center"/>
    </xf>
    <xf numFmtId="0" fontId="1" fillId="0" borderId="0">
      <alignment vertical="center"/>
    </xf>
  </cellStyleXfs>
  <cellXfs count="191">
    <xf numFmtId="0" fontId="0" fillId="0" borderId="0" xfId="0">
      <alignment vertical="center"/>
    </xf>
    <xf numFmtId="0" fontId="3" fillId="0" borderId="0" xfId="0" applyFont="1" applyFill="1" applyBorder="1" applyAlignment="1">
      <alignment horizontal="center" vertical="center" shrinkToFit="1"/>
    </xf>
    <xf numFmtId="0" fontId="3" fillId="0" borderId="0" xfId="0" applyFont="1" applyBorder="1" applyAlignment="1">
      <alignment horizontal="center" vertical="center" shrinkToFit="1"/>
    </xf>
    <xf numFmtId="0" fontId="0" fillId="0" borderId="0" xfId="0" applyFill="1" applyBorder="1" applyAlignment="1">
      <alignment vertical="center"/>
    </xf>
    <xf numFmtId="0" fontId="0" fillId="0" borderId="0" xfId="0" applyBorder="1">
      <alignment vertical="center"/>
    </xf>
    <xf numFmtId="0" fontId="3" fillId="0" borderId="0" xfId="0" applyFont="1" applyBorder="1" applyAlignment="1">
      <alignment vertical="center"/>
    </xf>
    <xf numFmtId="0" fontId="8" fillId="0" borderId="0" xfId="0" applyFont="1" applyBorder="1" applyAlignment="1">
      <alignment vertical="center"/>
    </xf>
    <xf numFmtId="0" fontId="3" fillId="0" borderId="0" xfId="0" applyFont="1" applyBorder="1">
      <alignment vertical="center"/>
    </xf>
    <xf numFmtId="0" fontId="6" fillId="0" borderId="0" xfId="2" applyFont="1" applyBorder="1" applyAlignment="1">
      <alignment vertical="center"/>
    </xf>
    <xf numFmtId="0" fontId="7" fillId="0" borderId="0" xfId="2" applyFont="1" applyBorder="1" applyAlignment="1">
      <alignment vertical="center" shrinkToFit="1"/>
    </xf>
    <xf numFmtId="0" fontId="9" fillId="0" borderId="0" xfId="2" applyFont="1" applyBorder="1" applyAlignment="1">
      <alignment vertical="center"/>
    </xf>
    <xf numFmtId="0" fontId="10" fillId="0" borderId="0" xfId="2" applyFont="1" applyBorder="1" applyAlignment="1">
      <alignment vertical="center"/>
    </xf>
    <xf numFmtId="0" fontId="0" fillId="0" borderId="0" xfId="0" applyBorder="1" applyAlignment="1">
      <alignment vertical="center"/>
    </xf>
    <xf numFmtId="0" fontId="0" fillId="0" borderId="0" xfId="0">
      <alignment vertical="center"/>
    </xf>
    <xf numFmtId="0" fontId="13" fillId="0" borderId="0" xfId="0" applyFont="1">
      <alignment vertical="center"/>
    </xf>
    <xf numFmtId="0" fontId="13" fillId="0" borderId="0" xfId="0" applyFont="1" applyBorder="1" applyAlignment="1">
      <alignment vertical="center"/>
    </xf>
    <xf numFmtId="0" fontId="13" fillId="0" borderId="0" xfId="0" applyFont="1">
      <alignment vertical="center"/>
    </xf>
    <xf numFmtId="0" fontId="16" fillId="0" borderId="0" xfId="2" applyFont="1" applyAlignment="1">
      <alignment vertical="center" shrinkToFit="1"/>
    </xf>
    <xf numFmtId="0" fontId="19" fillId="0" borderId="0" xfId="0" applyFont="1" applyAlignment="1">
      <alignment vertical="center"/>
    </xf>
    <xf numFmtId="38" fontId="18" fillId="0" borderId="1" xfId="1" applyFont="1" applyFill="1" applyBorder="1" applyAlignment="1">
      <alignment vertical="center" shrinkToFit="1"/>
    </xf>
    <xf numFmtId="0" fontId="17" fillId="0" borderId="1" xfId="0" applyFont="1" applyFill="1" applyBorder="1" applyAlignment="1">
      <alignment vertical="center" shrinkToFit="1"/>
    </xf>
    <xf numFmtId="38" fontId="18" fillId="0" borderId="2" xfId="1" applyFont="1" applyFill="1" applyBorder="1" applyAlignment="1">
      <alignment vertical="center" shrinkToFit="1"/>
    </xf>
    <xf numFmtId="0" fontId="17" fillId="0" borderId="2" xfId="0" applyFont="1" applyFill="1" applyBorder="1" applyAlignment="1">
      <alignment vertical="center" shrinkToFit="1"/>
    </xf>
    <xf numFmtId="0" fontId="17" fillId="0" borderId="10"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38" fontId="17" fillId="0" borderId="12" xfId="0" applyNumberFormat="1" applyFont="1" applyFill="1" applyBorder="1" applyAlignment="1">
      <alignment vertical="center" shrinkToFit="1"/>
    </xf>
    <xf numFmtId="38" fontId="17" fillId="0" borderId="13" xfId="0" applyNumberFormat="1" applyFont="1" applyFill="1" applyBorder="1" applyAlignment="1">
      <alignment vertical="center" shrinkToFit="1"/>
    </xf>
    <xf numFmtId="0" fontId="17" fillId="0" borderId="0" xfId="0" applyFont="1" applyFill="1" applyBorder="1" applyAlignment="1">
      <alignment horizontal="center" vertical="center" shrinkToFit="1"/>
    </xf>
    <xf numFmtId="0" fontId="18" fillId="0" borderId="0" xfId="2" applyFont="1" applyFill="1" applyBorder="1" applyAlignment="1">
      <alignment horizontal="left" vertical="center" shrinkToFit="1"/>
    </xf>
    <xf numFmtId="0" fontId="20" fillId="0" borderId="0" xfId="2" applyFont="1" applyFill="1" applyBorder="1" applyAlignment="1">
      <alignment horizontal="left" vertical="center" shrinkToFit="1"/>
    </xf>
    <xf numFmtId="38" fontId="17" fillId="0" borderId="0" xfId="0" applyNumberFormat="1" applyFont="1" applyFill="1" applyBorder="1" applyAlignment="1">
      <alignment vertical="center" shrinkToFit="1"/>
    </xf>
    <xf numFmtId="0" fontId="15" fillId="0" borderId="0" xfId="0" applyFont="1" applyBorder="1" applyAlignment="1">
      <alignment horizontal="center" vertical="center"/>
    </xf>
    <xf numFmtId="0" fontId="17" fillId="0" borderId="0" xfId="0" applyFont="1" applyFill="1" applyBorder="1" applyAlignment="1">
      <alignment horizontal="center" vertical="center"/>
    </xf>
    <xf numFmtId="0" fontId="17" fillId="0" borderId="0" xfId="0" applyFont="1" applyFill="1" applyBorder="1" applyAlignment="1">
      <alignment vertical="center" shrinkToFit="1"/>
    </xf>
    <xf numFmtId="0" fontId="17" fillId="2" borderId="0" xfId="0" applyFont="1" applyFill="1" applyBorder="1" applyAlignment="1">
      <alignment vertical="center" shrinkToFit="1"/>
    </xf>
    <xf numFmtId="38" fontId="18" fillId="0" borderId="1" xfId="1" applyFont="1" applyBorder="1" applyAlignment="1">
      <alignment vertical="center" shrinkToFit="1"/>
    </xf>
    <xf numFmtId="38" fontId="18" fillId="0" borderId="3" xfId="1" applyFont="1" applyBorder="1" applyAlignment="1">
      <alignment vertical="center" shrinkToFit="1"/>
    </xf>
    <xf numFmtId="38" fontId="18" fillId="0" borderId="2" xfId="1" applyFont="1" applyBorder="1" applyAlignment="1">
      <alignment vertical="center" shrinkToFit="1"/>
    </xf>
    <xf numFmtId="0" fontId="13" fillId="0" borderId="0" xfId="0" applyFont="1" applyBorder="1" applyAlignment="1">
      <alignment horizontal="center" vertical="center"/>
    </xf>
    <xf numFmtId="38" fontId="18" fillId="0" borderId="0" xfId="1" applyFont="1" applyFill="1" applyBorder="1" applyAlignment="1">
      <alignment vertical="center" shrinkToFit="1"/>
    </xf>
    <xf numFmtId="0" fontId="18" fillId="0" borderId="0" xfId="1" applyNumberFormat="1" applyFont="1" applyFill="1" applyBorder="1" applyAlignment="1">
      <alignment vertical="center" shrinkToFit="1"/>
    </xf>
    <xf numFmtId="38" fontId="18" fillId="0" borderId="21" xfId="1" applyFont="1" applyFill="1" applyBorder="1" applyAlignment="1">
      <alignment vertical="center" shrinkToFit="1"/>
    </xf>
    <xf numFmtId="0" fontId="24" fillId="0" borderId="0" xfId="0" applyFont="1" applyBorder="1" applyAlignment="1">
      <alignment horizontal="center" vertical="center" wrapText="1"/>
    </xf>
    <xf numFmtId="38" fontId="18" fillId="0" borderId="22" xfId="1" applyFont="1" applyFill="1" applyBorder="1" applyAlignment="1">
      <alignment vertical="center" shrinkToFit="1"/>
    </xf>
    <xf numFmtId="38" fontId="18" fillId="0" borderId="21" xfId="1" applyFont="1" applyBorder="1" applyAlignment="1">
      <alignment vertical="center" shrinkToFit="1"/>
    </xf>
    <xf numFmtId="0" fontId="17" fillId="0" borderId="21" xfId="0" applyFont="1" applyFill="1" applyBorder="1" applyAlignment="1">
      <alignment vertical="center" shrinkToFit="1"/>
    </xf>
    <xf numFmtId="0" fontId="19" fillId="0" borderId="21" xfId="0" applyFont="1" applyBorder="1">
      <alignment vertical="center"/>
    </xf>
    <xf numFmtId="0" fontId="1" fillId="0" borderId="0" xfId="5">
      <alignment vertical="center"/>
    </xf>
    <xf numFmtId="0" fontId="30" fillId="0" borderId="0" xfId="5" applyFont="1" applyAlignment="1">
      <alignment horizontal="center" vertical="center"/>
    </xf>
    <xf numFmtId="0" fontId="31" fillId="0" borderId="0" xfId="5" applyFont="1">
      <alignment vertical="center"/>
    </xf>
    <xf numFmtId="0" fontId="32" fillId="0" borderId="0" xfId="5" applyFont="1">
      <alignment vertical="center"/>
    </xf>
    <xf numFmtId="0" fontId="33" fillId="0" borderId="0" xfId="5" applyFont="1">
      <alignment vertical="center"/>
    </xf>
    <xf numFmtId="0" fontId="12" fillId="0" borderId="0" xfId="5" applyFont="1">
      <alignment vertical="center"/>
    </xf>
    <xf numFmtId="38" fontId="18" fillId="0" borderId="17" xfId="1" applyFont="1" applyFill="1" applyBorder="1" applyAlignment="1">
      <alignment vertical="center" shrinkToFit="1"/>
    </xf>
    <xf numFmtId="38" fontId="18" fillId="2" borderId="1" xfId="1" applyFont="1" applyFill="1" applyBorder="1" applyAlignment="1">
      <alignment vertical="center" shrinkToFit="1"/>
    </xf>
    <xf numFmtId="38" fontId="18" fillId="2" borderId="2" xfId="1" applyFont="1" applyFill="1" applyBorder="1" applyAlignment="1">
      <alignment vertical="center" shrinkToFit="1"/>
    </xf>
    <xf numFmtId="38" fontId="18" fillId="2" borderId="21" xfId="1" applyFont="1" applyFill="1" applyBorder="1" applyAlignment="1">
      <alignment vertical="center" shrinkToFit="1"/>
    </xf>
    <xf numFmtId="38" fontId="18" fillId="2" borderId="22" xfId="1" applyFont="1" applyFill="1" applyBorder="1" applyAlignment="1">
      <alignment vertical="center" shrinkToFit="1"/>
    </xf>
    <xf numFmtId="0" fontId="17" fillId="0" borderId="27" xfId="0" applyFont="1" applyFill="1" applyBorder="1" applyAlignment="1">
      <alignment horizontal="center" vertical="center" shrinkToFit="1"/>
    </xf>
    <xf numFmtId="38" fontId="17" fillId="0" borderId="28" xfId="0" applyNumberFormat="1" applyFont="1" applyFill="1" applyBorder="1" applyAlignment="1">
      <alignment vertical="center" shrinkToFit="1"/>
    </xf>
    <xf numFmtId="0" fontId="17" fillId="0" borderId="31" xfId="0" applyFont="1" applyBorder="1" applyAlignment="1">
      <alignment vertical="center" shrinkToFit="1"/>
    </xf>
    <xf numFmtId="0" fontId="18" fillId="0" borderId="34" xfId="1" applyNumberFormat="1" applyFont="1" applyFill="1" applyBorder="1" applyAlignment="1">
      <alignment vertical="center" shrinkToFit="1"/>
    </xf>
    <xf numFmtId="0" fontId="17" fillId="0" borderId="21" xfId="0" applyFont="1" applyFill="1" applyBorder="1" applyAlignment="1">
      <alignment horizontal="center" vertical="center" shrinkToFit="1"/>
    </xf>
    <xf numFmtId="0" fontId="17" fillId="0" borderId="21" xfId="0" applyFont="1" applyBorder="1" applyAlignment="1">
      <alignment horizontal="center" vertical="center" shrinkToFit="1"/>
    </xf>
    <xf numFmtId="0" fontId="17" fillId="0" borderId="33" xfId="0" applyFont="1" applyFill="1" applyBorder="1" applyAlignment="1">
      <alignment horizontal="center" vertical="center" shrinkToFit="1"/>
    </xf>
    <xf numFmtId="38" fontId="18" fillId="0" borderId="35" xfId="1" applyFont="1" applyBorder="1" applyAlignment="1">
      <alignment vertical="center" shrinkToFit="1"/>
    </xf>
    <xf numFmtId="38" fontId="18" fillId="0" borderId="22" xfId="1" applyFont="1" applyBorder="1" applyAlignment="1">
      <alignment vertical="center" shrinkToFit="1"/>
    </xf>
    <xf numFmtId="38" fontId="18" fillId="5" borderId="6" xfId="1" applyFont="1" applyFill="1" applyBorder="1" applyAlignment="1">
      <alignment vertical="center" shrinkToFit="1"/>
    </xf>
    <xf numFmtId="38" fontId="26" fillId="5" borderId="6" xfId="0" applyNumberFormat="1" applyFont="1" applyFill="1" applyBorder="1">
      <alignment vertical="center"/>
    </xf>
    <xf numFmtId="0" fontId="17" fillId="5" borderId="7" xfId="0" applyFont="1" applyFill="1" applyBorder="1" applyAlignment="1">
      <alignment vertical="center" shrinkToFit="1"/>
    </xf>
    <xf numFmtId="38" fontId="21" fillId="5" borderId="6" xfId="0" applyNumberFormat="1" applyFont="1" applyFill="1" applyBorder="1">
      <alignment vertical="center"/>
    </xf>
    <xf numFmtId="38" fontId="26" fillId="5" borderId="23" xfId="0" applyNumberFormat="1" applyFont="1" applyFill="1" applyBorder="1">
      <alignment vertical="center"/>
    </xf>
    <xf numFmtId="38" fontId="27" fillId="5" borderId="6" xfId="1" applyFont="1" applyFill="1" applyBorder="1" applyAlignment="1">
      <alignment vertical="center" shrinkToFit="1"/>
    </xf>
    <xf numFmtId="38" fontId="14" fillId="5" borderId="6" xfId="0" applyNumberFormat="1" applyFont="1" applyFill="1" applyBorder="1" applyAlignment="1">
      <alignment vertical="center" shrinkToFit="1"/>
    </xf>
    <xf numFmtId="38" fontId="17" fillId="5" borderId="6" xfId="0" applyNumberFormat="1" applyFont="1" applyFill="1" applyBorder="1" applyAlignment="1">
      <alignment vertical="center" shrinkToFit="1"/>
    </xf>
    <xf numFmtId="38" fontId="17" fillId="5" borderId="7" xfId="0" applyNumberFormat="1" applyFont="1" applyFill="1" applyBorder="1" applyAlignment="1">
      <alignment vertical="center" shrinkToFit="1"/>
    </xf>
    <xf numFmtId="38" fontId="17" fillId="5" borderId="37" xfId="0" applyNumberFormat="1" applyFont="1" applyFill="1" applyBorder="1" applyAlignment="1">
      <alignment vertical="center" shrinkToFit="1"/>
    </xf>
    <xf numFmtId="0" fontId="37" fillId="2" borderId="15" xfId="0" applyFont="1" applyFill="1" applyBorder="1" applyAlignment="1">
      <alignment horizontal="center" vertical="center"/>
    </xf>
    <xf numFmtId="0" fontId="37" fillId="2" borderId="14" xfId="0" applyFont="1" applyFill="1" applyBorder="1" applyAlignment="1">
      <alignment horizontal="center" vertical="center"/>
    </xf>
    <xf numFmtId="0" fontId="37" fillId="2" borderId="16" xfId="0" applyFont="1" applyFill="1" applyBorder="1" applyAlignment="1">
      <alignment horizontal="center" vertical="center"/>
    </xf>
    <xf numFmtId="0" fontId="37" fillId="2" borderId="18"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19" xfId="0" applyFont="1" applyFill="1" applyBorder="1" applyAlignment="1">
      <alignment horizontal="center" vertical="center"/>
    </xf>
    <xf numFmtId="0" fontId="19" fillId="0" borderId="15" xfId="0" applyFont="1" applyBorder="1" applyAlignment="1">
      <alignment horizontal="center" vertical="center"/>
    </xf>
    <xf numFmtId="0" fontId="19" fillId="0" borderId="14" xfId="0" applyFont="1" applyBorder="1" applyAlignment="1">
      <alignment horizontal="center" vertical="center"/>
    </xf>
    <xf numFmtId="0" fontId="19" fillId="0" borderId="16" xfId="0" applyFont="1" applyBorder="1" applyAlignment="1">
      <alignment horizontal="center" vertical="center"/>
    </xf>
    <xf numFmtId="0" fontId="19" fillId="0" borderId="18" xfId="0" applyFont="1" applyBorder="1" applyAlignment="1">
      <alignment horizontal="center" vertical="center"/>
    </xf>
    <xf numFmtId="0" fontId="19" fillId="0" borderId="20" xfId="0" applyFont="1" applyBorder="1" applyAlignment="1">
      <alignment horizontal="center" vertical="center"/>
    </xf>
    <xf numFmtId="0" fontId="19" fillId="0" borderId="19" xfId="0" applyFont="1" applyBorder="1" applyAlignment="1">
      <alignment horizontal="center" vertical="center"/>
    </xf>
    <xf numFmtId="0" fontId="19" fillId="0" borderId="15" xfId="0" applyFont="1" applyBorder="1" applyAlignment="1">
      <alignment horizontal="left" vertical="center"/>
    </xf>
    <xf numFmtId="0" fontId="19" fillId="0" borderId="14" xfId="0" applyFont="1" applyBorder="1" applyAlignment="1">
      <alignment horizontal="left" vertical="center"/>
    </xf>
    <xf numFmtId="0" fontId="19" fillId="0" borderId="16" xfId="0" applyFont="1" applyBorder="1" applyAlignment="1">
      <alignment horizontal="left" vertical="center"/>
    </xf>
    <xf numFmtId="0" fontId="19" fillId="0" borderId="18" xfId="0" applyFont="1" applyBorder="1" applyAlignment="1">
      <alignment horizontal="left" vertical="center"/>
    </xf>
    <xf numFmtId="0" fontId="19" fillId="0" borderId="20" xfId="0" applyFont="1" applyBorder="1" applyAlignment="1">
      <alignment horizontal="left" vertical="center"/>
    </xf>
    <xf numFmtId="0" fontId="19" fillId="0" borderId="19" xfId="0" applyFont="1" applyBorder="1" applyAlignment="1">
      <alignment horizontal="left" vertical="center"/>
    </xf>
    <xf numFmtId="0" fontId="17" fillId="0" borderId="32" xfId="0" applyFont="1" applyFill="1" applyBorder="1" applyAlignment="1">
      <alignment horizontal="left" vertical="center" shrinkToFit="1"/>
    </xf>
    <xf numFmtId="0" fontId="17" fillId="0" borderId="4" xfId="0" applyFont="1" applyFill="1" applyBorder="1" applyAlignment="1">
      <alignment horizontal="left" vertical="center" shrinkToFit="1"/>
    </xf>
    <xf numFmtId="0" fontId="37" fillId="0" borderId="15" xfId="0" applyFont="1" applyBorder="1" applyAlignment="1">
      <alignment horizontal="left" vertical="center"/>
    </xf>
    <xf numFmtId="0" fontId="37" fillId="0" borderId="14" xfId="0" applyFont="1" applyBorder="1" applyAlignment="1">
      <alignment horizontal="left" vertical="center"/>
    </xf>
    <xf numFmtId="0" fontId="37" fillId="0" borderId="16" xfId="0" applyFont="1" applyBorder="1" applyAlignment="1">
      <alignment horizontal="left" vertical="center"/>
    </xf>
    <xf numFmtId="0" fontId="37" fillId="0" borderId="25" xfId="0" applyFont="1" applyBorder="1" applyAlignment="1">
      <alignment horizontal="left" vertical="center"/>
    </xf>
    <xf numFmtId="0" fontId="37" fillId="0" borderId="0" xfId="0" applyFont="1" applyBorder="1" applyAlignment="1">
      <alignment horizontal="left" vertical="center"/>
    </xf>
    <xf numFmtId="0" fontId="37" fillId="0" borderId="26" xfId="0" applyFont="1" applyBorder="1" applyAlignment="1">
      <alignment horizontal="left" vertical="center"/>
    </xf>
    <xf numFmtId="0" fontId="14" fillId="0" borderId="0" xfId="0" applyFont="1" applyBorder="1" applyAlignment="1">
      <alignment horizontal="center" vertical="center"/>
    </xf>
    <xf numFmtId="0" fontId="17" fillId="4" borderId="8" xfId="0" applyFont="1" applyFill="1" applyBorder="1" applyAlignment="1">
      <alignment horizontal="center" vertical="center" shrinkToFit="1"/>
    </xf>
    <xf numFmtId="0" fontId="17" fillId="4" borderId="23" xfId="0" applyFont="1" applyFill="1" applyBorder="1" applyAlignment="1">
      <alignment horizontal="center" vertical="center" shrinkToFit="1"/>
    </xf>
    <xf numFmtId="0" fontId="17" fillId="4" borderId="24" xfId="0" applyFont="1" applyFill="1" applyBorder="1" applyAlignment="1">
      <alignment horizontal="center" vertical="center" shrinkToFit="1"/>
    </xf>
    <xf numFmtId="0" fontId="39" fillId="0" borderId="15" xfId="0" applyFont="1" applyBorder="1" applyAlignment="1">
      <alignment horizontal="left" vertical="center" wrapText="1"/>
    </xf>
    <xf numFmtId="0" fontId="39" fillId="0" borderId="14" xfId="0" applyFont="1" applyBorder="1" applyAlignment="1">
      <alignment horizontal="left" vertical="center" wrapText="1"/>
    </xf>
    <xf numFmtId="0" fontId="39" fillId="0" borderId="16" xfId="0" applyFont="1" applyBorder="1" applyAlignment="1">
      <alignment horizontal="left" vertical="center" wrapText="1"/>
    </xf>
    <xf numFmtId="0" fontId="39" fillId="0" borderId="18" xfId="0" applyFont="1" applyBorder="1" applyAlignment="1">
      <alignment horizontal="left" vertical="center" wrapText="1"/>
    </xf>
    <xf numFmtId="0" fontId="39" fillId="0" borderId="20" xfId="0" applyFont="1" applyBorder="1" applyAlignment="1">
      <alignment horizontal="left" vertical="center" wrapText="1"/>
    </xf>
    <xf numFmtId="0" fontId="39" fillId="0" borderId="19" xfId="0" applyFont="1" applyBorder="1" applyAlignment="1">
      <alignment horizontal="left" vertical="center" wrapText="1"/>
    </xf>
    <xf numFmtId="0" fontId="22" fillId="0" borderId="32" xfId="0" applyFont="1" applyFill="1" applyBorder="1" applyAlignment="1">
      <alignment horizontal="left" vertical="center" shrinkToFit="1"/>
    </xf>
    <xf numFmtId="0" fontId="22" fillId="0" borderId="4" xfId="0" applyFont="1" applyFill="1" applyBorder="1" applyAlignment="1">
      <alignment horizontal="left" vertical="center" shrinkToFit="1"/>
    </xf>
    <xf numFmtId="0" fontId="22" fillId="0" borderId="30" xfId="0" applyFont="1" applyFill="1" applyBorder="1" applyAlignment="1">
      <alignment horizontal="left" vertical="center" shrinkToFit="1"/>
    </xf>
    <xf numFmtId="0" fontId="22" fillId="0" borderId="5" xfId="0" applyFont="1" applyFill="1" applyBorder="1" applyAlignment="1">
      <alignment horizontal="left" vertical="center" shrinkToFit="1"/>
    </xf>
    <xf numFmtId="0" fontId="17" fillId="0" borderId="29" xfId="0" applyFont="1" applyFill="1" applyBorder="1" applyAlignment="1">
      <alignment horizontal="center" vertical="center" shrinkToFit="1"/>
    </xf>
    <xf numFmtId="0" fontId="17" fillId="0" borderId="36" xfId="0" applyFont="1" applyFill="1" applyBorder="1" applyAlignment="1">
      <alignment horizontal="center" vertical="center" shrinkToFit="1"/>
    </xf>
    <xf numFmtId="38" fontId="22" fillId="0" borderId="25" xfId="1" applyFont="1" applyFill="1" applyBorder="1" applyAlignment="1">
      <alignment horizontal="left" vertical="center" shrinkToFit="1"/>
    </xf>
    <xf numFmtId="38" fontId="22" fillId="0" borderId="17" xfId="1" applyFont="1" applyFill="1" applyBorder="1" applyAlignment="1">
      <alignment horizontal="left" vertical="center" shrinkToFit="1"/>
    </xf>
    <xf numFmtId="0" fontId="17" fillId="2" borderId="32" xfId="0" applyFont="1" applyFill="1" applyBorder="1" applyAlignment="1">
      <alignment horizontal="left" vertical="center" shrinkToFit="1"/>
    </xf>
    <xf numFmtId="0" fontId="17" fillId="2" borderId="4" xfId="0" applyFont="1" applyFill="1" applyBorder="1" applyAlignment="1">
      <alignment horizontal="left" vertical="center" shrinkToFit="1"/>
    </xf>
    <xf numFmtId="0" fontId="17" fillId="2" borderId="30" xfId="0" applyFont="1" applyFill="1" applyBorder="1" applyAlignment="1">
      <alignment horizontal="left" vertical="center" shrinkToFit="1"/>
    </xf>
    <xf numFmtId="0" fontId="17" fillId="2" borderId="5" xfId="0" applyFont="1" applyFill="1" applyBorder="1" applyAlignment="1">
      <alignment horizontal="left" vertical="center" shrinkToFit="1"/>
    </xf>
    <xf numFmtId="0" fontId="17" fillId="2" borderId="29" xfId="0" applyFont="1" applyFill="1" applyBorder="1" applyAlignment="1">
      <alignment horizontal="left" vertical="center" shrinkToFit="1"/>
    </xf>
    <xf numFmtId="0" fontId="17" fillId="2" borderId="36" xfId="0" applyFont="1" applyFill="1" applyBorder="1" applyAlignment="1">
      <alignment horizontal="left" vertical="center" shrinkToFit="1"/>
    </xf>
    <xf numFmtId="0" fontId="17" fillId="0" borderId="29" xfId="0" applyFont="1" applyFill="1" applyBorder="1" applyAlignment="1">
      <alignment horizontal="left" vertical="center" shrinkToFit="1"/>
    </xf>
    <xf numFmtId="0" fontId="17" fillId="0" borderId="36" xfId="0" applyFont="1" applyFill="1" applyBorder="1" applyAlignment="1">
      <alignment horizontal="left" vertical="center" shrinkToFit="1"/>
    </xf>
    <xf numFmtId="0" fontId="22" fillId="0" borderId="39" xfId="0" applyFont="1" applyFill="1" applyBorder="1" applyAlignment="1">
      <alignment horizontal="left" vertical="center" shrinkToFit="1"/>
    </xf>
    <xf numFmtId="0" fontId="22" fillId="0" borderId="28" xfId="0" applyFont="1" applyFill="1" applyBorder="1" applyAlignment="1">
      <alignment horizontal="left" vertical="center" shrinkToFit="1"/>
    </xf>
    <xf numFmtId="0" fontId="22" fillId="0" borderId="38" xfId="0" applyFont="1" applyFill="1" applyBorder="1" applyAlignment="1">
      <alignment horizontal="left" vertical="center" shrinkToFit="1"/>
    </xf>
    <xf numFmtId="0" fontId="22" fillId="0" borderId="27" xfId="0" applyFont="1" applyFill="1" applyBorder="1" applyAlignment="1">
      <alignment horizontal="left" vertical="center" shrinkToFit="1"/>
    </xf>
    <xf numFmtId="0" fontId="17" fillId="0" borderId="30" xfId="0" applyFont="1" applyFill="1" applyBorder="1" applyAlignment="1">
      <alignment horizontal="left" vertical="center" shrinkToFit="1"/>
    </xf>
    <xf numFmtId="0" fontId="17" fillId="0" borderId="5" xfId="0" applyFont="1" applyFill="1" applyBorder="1" applyAlignment="1">
      <alignment horizontal="left" vertical="center" shrinkToFit="1"/>
    </xf>
    <xf numFmtId="0" fontId="19" fillId="5" borderId="8" xfId="0" applyFont="1" applyFill="1" applyBorder="1" applyAlignment="1">
      <alignment horizontal="left" vertical="center"/>
    </xf>
    <xf numFmtId="0" fontId="19" fillId="5" borderId="9" xfId="0" applyFont="1" applyFill="1" applyBorder="1" applyAlignment="1">
      <alignment horizontal="left" vertical="center"/>
    </xf>
    <xf numFmtId="0" fontId="19" fillId="5" borderId="15" xfId="0" applyFont="1" applyFill="1" applyBorder="1" applyAlignment="1">
      <alignment horizontal="center" vertical="center" shrinkToFit="1"/>
    </xf>
    <xf numFmtId="0" fontId="19" fillId="5" borderId="14" xfId="0" applyFont="1" applyFill="1" applyBorder="1" applyAlignment="1">
      <alignment horizontal="center" vertical="center" shrinkToFit="1"/>
    </xf>
    <xf numFmtId="0" fontId="19" fillId="5" borderId="16" xfId="0" applyFont="1" applyFill="1" applyBorder="1" applyAlignment="1">
      <alignment horizontal="center" vertical="center" shrinkToFit="1"/>
    </xf>
    <xf numFmtId="0" fontId="19" fillId="5" borderId="18" xfId="0" applyFont="1" applyFill="1" applyBorder="1" applyAlignment="1">
      <alignment horizontal="center" vertical="center" shrinkToFit="1"/>
    </xf>
    <xf numFmtId="0" fontId="19" fillId="5" borderId="20" xfId="0" applyFont="1" applyFill="1" applyBorder="1" applyAlignment="1">
      <alignment horizontal="center" vertical="center" shrinkToFit="1"/>
    </xf>
    <xf numFmtId="0" fontId="19" fillId="5" borderId="19" xfId="0" applyFont="1" applyFill="1" applyBorder="1" applyAlignment="1">
      <alignment horizontal="center" vertical="center" shrinkToFit="1"/>
    </xf>
    <xf numFmtId="0" fontId="17" fillId="5" borderId="8" xfId="0" applyFont="1" applyFill="1" applyBorder="1" applyAlignment="1">
      <alignment horizontal="left" vertical="center" shrinkToFit="1"/>
    </xf>
    <xf numFmtId="0" fontId="17" fillId="5" borderId="9" xfId="0" applyFont="1" applyFill="1" applyBorder="1" applyAlignment="1">
      <alignment horizontal="left" vertical="center" shrinkToFit="1"/>
    </xf>
    <xf numFmtId="0" fontId="17" fillId="2" borderId="39" xfId="0" applyFont="1" applyFill="1" applyBorder="1" applyAlignment="1">
      <alignment horizontal="left" vertical="center" shrinkToFit="1"/>
    </xf>
    <xf numFmtId="0" fontId="17" fillId="2" borderId="28" xfId="0" applyFont="1" applyFill="1" applyBorder="1" applyAlignment="1">
      <alignment horizontal="left" vertical="center" shrinkToFit="1"/>
    </xf>
    <xf numFmtId="0" fontId="17" fillId="2" borderId="38" xfId="0" applyFont="1" applyFill="1" applyBorder="1" applyAlignment="1">
      <alignment horizontal="left" vertical="center" shrinkToFit="1"/>
    </xf>
    <xf numFmtId="0" fontId="17" fillId="2" borderId="27" xfId="0" applyFont="1" applyFill="1" applyBorder="1" applyAlignment="1">
      <alignment horizontal="left" vertical="center" shrinkToFit="1"/>
    </xf>
    <xf numFmtId="0" fontId="17" fillId="4" borderId="8" xfId="0" applyFont="1" applyFill="1" applyBorder="1" applyAlignment="1">
      <alignment horizontal="center" vertical="center"/>
    </xf>
    <xf numFmtId="0" fontId="17" fillId="4" borderId="23" xfId="0" applyFont="1" applyFill="1" applyBorder="1" applyAlignment="1">
      <alignment horizontal="center" vertical="center"/>
    </xf>
    <xf numFmtId="0" fontId="17" fillId="4" borderId="24" xfId="0" applyFont="1" applyFill="1" applyBorder="1" applyAlignment="1">
      <alignment horizontal="center" vertical="center"/>
    </xf>
    <xf numFmtId="0" fontId="25" fillId="0" borderId="15" xfId="0" applyFont="1" applyBorder="1" applyAlignment="1">
      <alignment horizontal="right" vertical="center" wrapText="1"/>
    </xf>
    <xf numFmtId="0" fontId="25" fillId="0" borderId="16" xfId="0" applyFont="1" applyBorder="1" applyAlignment="1">
      <alignment horizontal="right" vertical="center" wrapText="1"/>
    </xf>
    <xf numFmtId="0" fontId="25" fillId="0" borderId="18" xfId="0" applyFont="1" applyBorder="1" applyAlignment="1">
      <alignment horizontal="right" vertical="center" wrapText="1"/>
    </xf>
    <xf numFmtId="0" fontId="25" fillId="0" borderId="19" xfId="0" applyFont="1" applyBorder="1" applyAlignment="1">
      <alignment horizontal="right" vertical="center" wrapText="1"/>
    </xf>
    <xf numFmtId="0" fontId="21" fillId="0" borderId="15" xfId="0" applyFont="1" applyBorder="1" applyAlignment="1">
      <alignment horizontal="center" vertical="center"/>
    </xf>
    <xf numFmtId="0" fontId="13" fillId="0" borderId="14" xfId="0" applyFont="1" applyBorder="1" applyAlignment="1">
      <alignment horizontal="center" vertical="center"/>
    </xf>
    <xf numFmtId="0" fontId="13" fillId="0" borderId="16" xfId="0" applyFont="1" applyBorder="1" applyAlignment="1">
      <alignment horizontal="center" vertical="center"/>
    </xf>
    <xf numFmtId="0" fontId="13" fillId="0" borderId="18" xfId="0" applyFont="1" applyBorder="1" applyAlignment="1">
      <alignment horizontal="center" vertical="center"/>
    </xf>
    <xf numFmtId="0" fontId="13" fillId="0" borderId="20" xfId="0" applyFont="1" applyBorder="1" applyAlignment="1">
      <alignment horizontal="center" vertical="center"/>
    </xf>
    <xf numFmtId="0" fontId="13" fillId="0" borderId="19" xfId="0" applyFont="1" applyBorder="1" applyAlignment="1">
      <alignment horizontal="center" vertical="center"/>
    </xf>
    <xf numFmtId="38" fontId="18" fillId="0" borderId="29" xfId="1" applyFont="1" applyFill="1" applyBorder="1" applyAlignment="1">
      <alignment horizontal="left" vertical="center" shrinkToFit="1"/>
    </xf>
    <xf numFmtId="38" fontId="18" fillId="0" borderId="36" xfId="1" applyFont="1" applyFill="1" applyBorder="1" applyAlignment="1">
      <alignment horizontal="left" vertical="center" shrinkToFit="1"/>
    </xf>
    <xf numFmtId="0" fontId="31" fillId="0" borderId="0" xfId="5" applyFont="1" applyAlignment="1">
      <alignment vertical="top" wrapText="1"/>
    </xf>
    <xf numFmtId="0" fontId="35" fillId="0" borderId="0" xfId="5" applyFont="1" applyAlignment="1">
      <alignment horizontal="center" vertical="center" wrapText="1"/>
    </xf>
    <xf numFmtId="0" fontId="31" fillId="0" borderId="0" xfId="5" applyFont="1" applyAlignment="1">
      <alignment vertical="center" wrapText="1"/>
    </xf>
    <xf numFmtId="0" fontId="29" fillId="3" borderId="0" xfId="5" applyFont="1" applyFill="1" applyAlignment="1">
      <alignment horizontal="center" vertical="center"/>
    </xf>
    <xf numFmtId="0" fontId="33" fillId="0" borderId="0" xfId="5" applyFont="1" applyAlignment="1">
      <alignment vertical="top" wrapText="1"/>
    </xf>
    <xf numFmtId="0" fontId="21" fillId="0" borderId="0" xfId="0" applyFont="1" applyAlignment="1">
      <alignment horizontal="left" vertical="center"/>
    </xf>
    <xf numFmtId="0" fontId="28" fillId="0" borderId="0" xfId="0" applyFont="1" applyAlignment="1">
      <alignment horizontal="left" vertical="center"/>
    </xf>
    <xf numFmtId="0" fontId="0" fillId="0" borderId="26" xfId="0" applyBorder="1">
      <alignment vertical="center"/>
    </xf>
    <xf numFmtId="0" fontId="36" fillId="0" borderId="25" xfId="0" applyFont="1" applyBorder="1">
      <alignment vertical="center"/>
    </xf>
    <xf numFmtId="0" fontId="21" fillId="0" borderId="25" xfId="0" applyFont="1" applyBorder="1">
      <alignment vertical="center"/>
    </xf>
    <xf numFmtId="0" fontId="28" fillId="0" borderId="25" xfId="0" applyFont="1" applyBorder="1">
      <alignment vertical="center"/>
    </xf>
    <xf numFmtId="0" fontId="21" fillId="0" borderId="0" xfId="0" applyFont="1" applyBorder="1">
      <alignment vertical="center"/>
    </xf>
    <xf numFmtId="0" fontId="28" fillId="0" borderId="0" xfId="0" applyFont="1" applyBorder="1">
      <alignment vertical="center"/>
    </xf>
    <xf numFmtId="0" fontId="36" fillId="0" borderId="0" xfId="0" applyFont="1" applyBorder="1">
      <alignment vertical="center"/>
    </xf>
    <xf numFmtId="0" fontId="36" fillId="0" borderId="18" xfId="0" applyFont="1" applyBorder="1">
      <alignment vertical="center"/>
    </xf>
    <xf numFmtId="0" fontId="36" fillId="0" borderId="20" xfId="0" applyFont="1" applyBorder="1">
      <alignment vertical="center"/>
    </xf>
    <xf numFmtId="0" fontId="0" fillId="0" borderId="19" xfId="0" applyBorder="1">
      <alignment vertical="center"/>
    </xf>
    <xf numFmtId="0" fontId="13" fillId="0" borderId="14" xfId="0" applyFont="1" applyBorder="1" applyAlignment="1">
      <alignment horizontal="left" vertical="top"/>
    </xf>
    <xf numFmtId="0" fontId="13" fillId="0" borderId="16" xfId="0" applyFont="1" applyBorder="1" applyAlignment="1">
      <alignment horizontal="left" vertical="top"/>
    </xf>
    <xf numFmtId="0" fontId="13" fillId="0" borderId="25" xfId="0" applyFont="1" applyBorder="1" applyAlignment="1">
      <alignment horizontal="left" vertical="top"/>
    </xf>
    <xf numFmtId="0" fontId="13" fillId="0" borderId="0" xfId="0" applyFont="1" applyBorder="1" applyAlignment="1">
      <alignment horizontal="left" vertical="top"/>
    </xf>
    <xf numFmtId="0" fontId="13" fillId="0" borderId="26" xfId="0" applyFont="1" applyBorder="1" applyAlignment="1">
      <alignment horizontal="left" vertical="top"/>
    </xf>
    <xf numFmtId="0" fontId="13" fillId="0" borderId="18" xfId="0" applyFont="1" applyBorder="1" applyAlignment="1">
      <alignment horizontal="left" vertical="top"/>
    </xf>
    <xf numFmtId="0" fontId="13" fillId="0" borderId="20" xfId="0" applyFont="1" applyBorder="1" applyAlignment="1">
      <alignment horizontal="left" vertical="top"/>
    </xf>
    <xf numFmtId="0" fontId="13" fillId="0" borderId="19" xfId="0" applyFont="1" applyBorder="1" applyAlignment="1">
      <alignment horizontal="left" vertical="top"/>
    </xf>
    <xf numFmtId="0" fontId="26" fillId="0" borderId="15" xfId="0" applyFont="1" applyBorder="1" applyAlignment="1">
      <alignment horizontal="left" vertical="top"/>
    </xf>
    <xf numFmtId="0" fontId="40" fillId="0" borderId="0" xfId="0" applyFont="1" applyAlignment="1">
      <alignment horizontal="left" vertical="center"/>
    </xf>
  </cellXfs>
  <cellStyles count="6">
    <cellStyle name="桁区切り" xfId="1" builtinId="6"/>
    <cellStyle name="桁区切り 3" xfId="4" xr:uid="{00000000-0005-0000-0000-000001000000}"/>
    <cellStyle name="標準" xfId="0" builtinId="0"/>
    <cellStyle name="標準 2" xfId="2" xr:uid="{00000000-0005-0000-0000-000003000000}"/>
    <cellStyle name="標準 3" xfId="3" xr:uid="{00000000-0005-0000-0000-000004000000}"/>
    <cellStyle name="標準 4" xfId="5" xr:uid="{6CB6663B-3FFB-4F70-92A4-2D6C867C1DA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40</xdr:col>
      <xdr:colOff>1028700</xdr:colOff>
      <xdr:row>43</xdr:row>
      <xdr:rowOff>123825</xdr:rowOff>
    </xdr:from>
    <xdr:to>
      <xdr:col>41</xdr:col>
      <xdr:colOff>9525</xdr:colOff>
      <xdr:row>44</xdr:row>
      <xdr:rowOff>51707</xdr:rowOff>
    </xdr:to>
    <xdr:pic>
      <xdr:nvPicPr>
        <xdr:cNvPr id="3" name="imgPreview" descr="植物,自然,葉,葉っぱ">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03900" y="13039725"/>
          <a:ext cx="95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1028700</xdr:colOff>
      <xdr:row>32</xdr:row>
      <xdr:rowOff>0</xdr:rowOff>
    </xdr:from>
    <xdr:to>
      <xdr:col>27</xdr:col>
      <xdr:colOff>9525</xdr:colOff>
      <xdr:row>32</xdr:row>
      <xdr:rowOff>204107</xdr:rowOff>
    </xdr:to>
    <xdr:pic>
      <xdr:nvPicPr>
        <xdr:cNvPr id="5" name="imgPreview" descr="植物,自然,葉,葉っぱ">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896850" y="158400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25</xdr:col>
      <xdr:colOff>0</xdr:colOff>
      <xdr:row>49</xdr:row>
      <xdr:rowOff>123825</xdr:rowOff>
    </xdr:from>
    <xdr:ext cx="6350" cy="213632"/>
    <xdr:pic>
      <xdr:nvPicPr>
        <xdr:cNvPr id="7" name="imgPreview" descr="植物,自然,葉,葉っぱ">
          <a:extLst>
            <a:ext uri="{FF2B5EF4-FFF2-40B4-BE49-F238E27FC236}">
              <a16:creationId xmlns:a16="http://schemas.microsoft.com/office/drawing/2014/main" id="{F32077BC-292B-488C-8DD9-3946D8D4DF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59650" y="5638800"/>
          <a:ext cx="6350" cy="213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16</xdr:col>
      <xdr:colOff>1028700</xdr:colOff>
      <xdr:row>37</xdr:row>
      <xdr:rowOff>123825</xdr:rowOff>
    </xdr:from>
    <xdr:ext cx="6350" cy="213632"/>
    <xdr:pic>
      <xdr:nvPicPr>
        <xdr:cNvPr id="8" name="imgPreview" descr="植物,自然,葉,葉っぱ">
          <a:extLst>
            <a:ext uri="{FF2B5EF4-FFF2-40B4-BE49-F238E27FC236}">
              <a16:creationId xmlns:a16="http://schemas.microsoft.com/office/drawing/2014/main" id="{32B106AC-28C9-42C5-A62A-5D00E1B311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96725" y="2209800"/>
          <a:ext cx="6350" cy="213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A1:AW299"/>
  <sheetViews>
    <sheetView showZeros="0" tabSelected="1" zoomScale="50" zoomScaleNormal="50" workbookViewId="0">
      <selection activeCell="X73" sqref="X73"/>
    </sheetView>
  </sheetViews>
  <sheetFormatPr defaultRowHeight="15.75" x14ac:dyDescent="0.15"/>
  <cols>
    <col min="1" max="1" width="5.5" style="14" customWidth="1"/>
    <col min="2" max="2" width="25.625" style="14" customWidth="1"/>
    <col min="3" max="5" width="10.125" style="14" customWidth="1"/>
    <col min="6" max="7" width="10.125" style="16" customWidth="1"/>
    <col min="8" max="8" width="3.625" style="16" customWidth="1"/>
    <col min="9" max="9" width="5.5" style="14" customWidth="1"/>
    <col min="10" max="10" width="25.625" style="14" customWidth="1"/>
    <col min="11" max="14" width="10.125" style="14" customWidth="1"/>
    <col min="15" max="15" width="10.125" style="16" customWidth="1"/>
    <col min="16" max="16" width="3.625" style="16" customWidth="1"/>
    <col min="17" max="17" width="5.375" style="14" customWidth="1"/>
    <col min="18" max="18" width="25.5" style="14" customWidth="1"/>
    <col min="19" max="22" width="10.125" style="14" customWidth="1"/>
    <col min="23" max="23" width="10.125" style="16" customWidth="1"/>
    <col min="24" max="24" width="10" style="14" customWidth="1"/>
    <col min="25" max="25" width="30" style="14" customWidth="1"/>
    <col min="26" max="26" width="10.125" style="14" customWidth="1"/>
    <col min="27" max="29" width="10.125" customWidth="1"/>
    <col min="30" max="30" width="10.125" style="13" customWidth="1"/>
  </cols>
  <sheetData>
    <row r="1" spans="1:30" ht="29.25" customHeight="1" thickBot="1" x14ac:dyDescent="0.2">
      <c r="A1" s="103" t="s">
        <v>190</v>
      </c>
      <c r="B1" s="103"/>
      <c r="C1" s="103"/>
      <c r="D1" s="103"/>
      <c r="E1" s="103"/>
      <c r="F1" s="103"/>
      <c r="G1" s="103"/>
      <c r="H1" s="103"/>
      <c r="I1" s="103"/>
      <c r="J1" s="103"/>
      <c r="K1" s="103"/>
      <c r="L1" s="103"/>
      <c r="M1" s="103"/>
      <c r="N1" s="103"/>
      <c r="O1" s="103"/>
      <c r="P1" s="103"/>
      <c r="Q1" s="103"/>
      <c r="R1" s="103"/>
      <c r="S1" s="103"/>
      <c r="T1" s="103"/>
      <c r="U1" s="103"/>
      <c r="V1" s="103"/>
      <c r="W1" s="103"/>
      <c r="AD1" s="31"/>
    </row>
    <row r="2" spans="1:30" ht="18.75" customHeight="1" thickBot="1" x14ac:dyDescent="0.2">
      <c r="A2" s="149" t="s">
        <v>5</v>
      </c>
      <c r="B2" s="150"/>
      <c r="C2" s="150"/>
      <c r="D2" s="150"/>
      <c r="E2" s="150"/>
      <c r="F2" s="150"/>
      <c r="G2" s="151"/>
      <c r="H2" s="32"/>
      <c r="I2" s="149" t="s">
        <v>6</v>
      </c>
      <c r="J2" s="150"/>
      <c r="K2" s="150"/>
      <c r="L2" s="150"/>
      <c r="M2" s="150"/>
      <c r="N2" s="150"/>
      <c r="O2" s="151"/>
      <c r="P2" s="32"/>
      <c r="Q2" s="149" t="s">
        <v>7</v>
      </c>
      <c r="R2" s="150"/>
      <c r="S2" s="150"/>
      <c r="T2" s="150"/>
      <c r="U2" s="150"/>
      <c r="V2" s="150"/>
      <c r="W2" s="151"/>
      <c r="AD2" s="32"/>
    </row>
    <row r="3" spans="1:30" ht="23.1" customHeight="1" x14ac:dyDescent="0.15">
      <c r="A3" s="117" t="s">
        <v>0</v>
      </c>
      <c r="B3" s="118"/>
      <c r="C3" s="62" t="s">
        <v>1</v>
      </c>
      <c r="D3" s="62" t="s">
        <v>2</v>
      </c>
      <c r="E3" s="62" t="s">
        <v>3</v>
      </c>
      <c r="F3" s="63" t="s">
        <v>4</v>
      </c>
      <c r="G3" s="64" t="s">
        <v>44</v>
      </c>
      <c r="H3" s="27"/>
      <c r="I3" s="117" t="s">
        <v>0</v>
      </c>
      <c r="J3" s="118"/>
      <c r="K3" s="62" t="s">
        <v>1</v>
      </c>
      <c r="L3" s="62" t="s">
        <v>2</v>
      </c>
      <c r="M3" s="62" t="s">
        <v>3</v>
      </c>
      <c r="N3" s="62" t="s">
        <v>4</v>
      </c>
      <c r="O3" s="64" t="s">
        <v>44</v>
      </c>
      <c r="P3" s="27"/>
      <c r="Q3" s="117" t="s">
        <v>0</v>
      </c>
      <c r="R3" s="118"/>
      <c r="S3" s="62" t="s">
        <v>1</v>
      </c>
      <c r="T3" s="62" t="s">
        <v>2</v>
      </c>
      <c r="U3" s="62" t="s">
        <v>3</v>
      </c>
      <c r="V3" s="62" t="s">
        <v>4</v>
      </c>
      <c r="W3" s="64" t="s">
        <v>44</v>
      </c>
    </row>
    <row r="4" spans="1:30" ht="23.1" customHeight="1" x14ac:dyDescent="0.15">
      <c r="A4" s="95" t="s">
        <v>9</v>
      </c>
      <c r="B4" s="96"/>
      <c r="C4" s="19">
        <f>SUM(D4:E4)</f>
        <v>445</v>
      </c>
      <c r="D4" s="19">
        <v>90</v>
      </c>
      <c r="E4" s="19">
        <v>355</v>
      </c>
      <c r="F4" s="36"/>
      <c r="G4" s="60">
        <v>2.5</v>
      </c>
      <c r="H4" s="33"/>
      <c r="I4" s="121" t="s">
        <v>45</v>
      </c>
      <c r="J4" s="122"/>
      <c r="K4" s="54">
        <f>SUM(L4:M4)</f>
        <v>615</v>
      </c>
      <c r="L4" s="54">
        <v>410</v>
      </c>
      <c r="M4" s="54">
        <v>205</v>
      </c>
      <c r="N4" s="54"/>
      <c r="O4" s="60">
        <v>2.5</v>
      </c>
      <c r="P4" s="33"/>
      <c r="Q4" s="95" t="s">
        <v>81</v>
      </c>
      <c r="R4" s="96"/>
      <c r="S4" s="19">
        <f t="shared" ref="S4:S16" si="0">SUM(T4:U4)</f>
        <v>2956</v>
      </c>
      <c r="T4" s="19">
        <v>1485</v>
      </c>
      <c r="U4" s="19">
        <v>1471</v>
      </c>
      <c r="V4" s="36"/>
      <c r="W4" s="60">
        <v>2.5</v>
      </c>
    </row>
    <row r="5" spans="1:30" ht="23.1" customHeight="1" x14ac:dyDescent="0.15">
      <c r="A5" s="95" t="s">
        <v>10</v>
      </c>
      <c r="B5" s="96"/>
      <c r="C5" s="19">
        <f t="shared" ref="C5:C8" si="1">SUM(D5:E5)</f>
        <v>280</v>
      </c>
      <c r="D5" s="19">
        <v>100</v>
      </c>
      <c r="E5" s="19">
        <v>180</v>
      </c>
      <c r="F5" s="36"/>
      <c r="G5" s="60">
        <v>2.5</v>
      </c>
      <c r="H5" s="33"/>
      <c r="I5" s="121" t="s">
        <v>46</v>
      </c>
      <c r="J5" s="122"/>
      <c r="K5" s="54">
        <f t="shared" ref="K5:K7" si="2">SUM(L5:M5)</f>
        <v>1528</v>
      </c>
      <c r="L5" s="54">
        <v>967</v>
      </c>
      <c r="M5" s="54">
        <v>561</v>
      </c>
      <c r="N5" s="54"/>
      <c r="O5" s="60">
        <v>2.5</v>
      </c>
      <c r="P5" s="33"/>
      <c r="Q5" s="95" t="s">
        <v>82</v>
      </c>
      <c r="R5" s="96"/>
      <c r="S5" s="19">
        <f t="shared" si="0"/>
        <v>810</v>
      </c>
      <c r="T5" s="19">
        <v>520</v>
      </c>
      <c r="U5" s="19">
        <v>290</v>
      </c>
      <c r="V5" s="36"/>
      <c r="W5" s="60">
        <v>2.5</v>
      </c>
    </row>
    <row r="6" spans="1:30" ht="23.1" customHeight="1" x14ac:dyDescent="0.15">
      <c r="A6" s="95" t="s">
        <v>11</v>
      </c>
      <c r="B6" s="96"/>
      <c r="C6" s="19">
        <f t="shared" si="1"/>
        <v>390</v>
      </c>
      <c r="D6" s="19">
        <v>183</v>
      </c>
      <c r="E6" s="19">
        <v>207</v>
      </c>
      <c r="F6" s="35"/>
      <c r="G6" s="60">
        <v>2.5</v>
      </c>
      <c r="H6" s="33"/>
      <c r="I6" s="121" t="s">
        <v>169</v>
      </c>
      <c r="J6" s="122"/>
      <c r="K6" s="54">
        <f t="shared" si="2"/>
        <v>792</v>
      </c>
      <c r="L6" s="54">
        <v>479</v>
      </c>
      <c r="M6" s="54">
        <v>313</v>
      </c>
      <c r="N6" s="54"/>
      <c r="O6" s="60">
        <v>2.5</v>
      </c>
      <c r="P6" s="33"/>
      <c r="Q6" s="95" t="s">
        <v>83</v>
      </c>
      <c r="R6" s="96"/>
      <c r="S6" s="19">
        <f t="shared" si="0"/>
        <v>2400</v>
      </c>
      <c r="T6" s="19">
        <v>1484</v>
      </c>
      <c r="U6" s="19">
        <v>916</v>
      </c>
      <c r="V6" s="35"/>
      <c r="W6" s="60">
        <v>2.5</v>
      </c>
    </row>
    <row r="7" spans="1:30" ht="23.1" customHeight="1" thickBot="1" x14ac:dyDescent="0.2">
      <c r="A7" s="133" t="s">
        <v>12</v>
      </c>
      <c r="B7" s="134"/>
      <c r="C7" s="21">
        <f t="shared" si="1"/>
        <v>300</v>
      </c>
      <c r="D7" s="21">
        <v>170</v>
      </c>
      <c r="E7" s="21">
        <v>130</v>
      </c>
      <c r="F7" s="37"/>
      <c r="G7" s="60">
        <v>2.5</v>
      </c>
      <c r="H7" s="33"/>
      <c r="I7" s="121" t="s">
        <v>47</v>
      </c>
      <c r="J7" s="122"/>
      <c r="K7" s="54">
        <f t="shared" si="2"/>
        <v>1560</v>
      </c>
      <c r="L7" s="54">
        <v>1060</v>
      </c>
      <c r="M7" s="54">
        <v>500</v>
      </c>
      <c r="N7" s="54"/>
      <c r="O7" s="60">
        <v>2.5</v>
      </c>
      <c r="P7" s="33"/>
      <c r="Q7" s="95" t="s">
        <v>84</v>
      </c>
      <c r="R7" s="96"/>
      <c r="S7" s="19">
        <f t="shared" si="0"/>
        <v>2927</v>
      </c>
      <c r="T7" s="19">
        <v>1790</v>
      </c>
      <c r="U7" s="19">
        <v>1137</v>
      </c>
      <c r="V7" s="35"/>
      <c r="W7" s="60">
        <v>2.5</v>
      </c>
    </row>
    <row r="8" spans="1:30" ht="23.1" customHeight="1" thickBot="1" x14ac:dyDescent="0.2">
      <c r="A8" s="135" t="s">
        <v>115</v>
      </c>
      <c r="B8" s="136"/>
      <c r="C8" s="67">
        <f t="shared" si="1"/>
        <v>1415</v>
      </c>
      <c r="D8" s="68">
        <f>SUM(D4,D5,D6,D7)</f>
        <v>543</v>
      </c>
      <c r="E8" s="68">
        <f>SUM(E4,E5,E6,E7)</f>
        <v>872</v>
      </c>
      <c r="F8" s="68">
        <f>SUM(F4,F5,F6,F7)</f>
        <v>0</v>
      </c>
      <c r="G8" s="69"/>
      <c r="H8" s="33"/>
      <c r="I8" s="121" t="s">
        <v>48</v>
      </c>
      <c r="J8" s="122"/>
      <c r="K8" s="54">
        <f>SUM(L8:M8)</f>
        <v>450</v>
      </c>
      <c r="L8" s="54">
        <v>250</v>
      </c>
      <c r="M8" s="54">
        <v>200</v>
      </c>
      <c r="N8" s="54"/>
      <c r="O8" s="60">
        <v>2.5</v>
      </c>
      <c r="P8" s="33"/>
      <c r="Q8" s="95" t="s">
        <v>85</v>
      </c>
      <c r="R8" s="96"/>
      <c r="S8" s="19">
        <f t="shared" si="0"/>
        <v>778</v>
      </c>
      <c r="T8" s="19">
        <v>495</v>
      </c>
      <c r="U8" s="19">
        <v>283</v>
      </c>
      <c r="V8" s="35"/>
      <c r="W8" s="60">
        <v>2.5</v>
      </c>
    </row>
    <row r="9" spans="1:30" ht="23.1" customHeight="1" x14ac:dyDescent="0.15">
      <c r="A9" s="127" t="s">
        <v>13</v>
      </c>
      <c r="B9" s="128"/>
      <c r="C9" s="41">
        <f t="shared" ref="C9:C44" si="3">SUM(D9:E9)</f>
        <v>259</v>
      </c>
      <c r="D9" s="41">
        <v>120</v>
      </c>
      <c r="E9" s="41">
        <v>139</v>
      </c>
      <c r="F9" s="44"/>
      <c r="G9" s="60">
        <v>2.5</v>
      </c>
      <c r="H9" s="33"/>
      <c r="I9" s="121" t="s">
        <v>49</v>
      </c>
      <c r="J9" s="122"/>
      <c r="K9" s="54">
        <f>SUM(L9:M9)</f>
        <v>852</v>
      </c>
      <c r="L9" s="54">
        <v>458</v>
      </c>
      <c r="M9" s="54">
        <v>394</v>
      </c>
      <c r="N9" s="54"/>
      <c r="O9" s="60">
        <v>2.5</v>
      </c>
      <c r="P9" s="33"/>
      <c r="Q9" s="95" t="s">
        <v>86</v>
      </c>
      <c r="R9" s="96"/>
      <c r="S9" s="19">
        <f t="shared" si="0"/>
        <v>255</v>
      </c>
      <c r="T9" s="19">
        <v>150</v>
      </c>
      <c r="U9" s="19">
        <v>105</v>
      </c>
      <c r="V9" s="35"/>
      <c r="W9" s="60">
        <v>2.5</v>
      </c>
    </row>
    <row r="10" spans="1:30" ht="23.1" customHeight="1" thickBot="1" x14ac:dyDescent="0.2">
      <c r="A10" s="95" t="s">
        <v>14</v>
      </c>
      <c r="B10" s="96"/>
      <c r="C10" s="19">
        <f t="shared" si="3"/>
        <v>323</v>
      </c>
      <c r="D10" s="19">
        <v>163</v>
      </c>
      <c r="E10" s="19">
        <v>160</v>
      </c>
      <c r="F10" s="35"/>
      <c r="G10" s="60">
        <v>2.5</v>
      </c>
      <c r="H10" s="33"/>
      <c r="I10" s="123" t="s">
        <v>50</v>
      </c>
      <c r="J10" s="124"/>
      <c r="K10" s="55">
        <f>SUM(L10:M10)</f>
        <v>664</v>
      </c>
      <c r="L10" s="55">
        <v>369</v>
      </c>
      <c r="M10" s="55">
        <v>295</v>
      </c>
      <c r="N10" s="55"/>
      <c r="O10" s="60">
        <v>2.5</v>
      </c>
      <c r="P10" s="33"/>
      <c r="Q10" s="95" t="s">
        <v>87</v>
      </c>
      <c r="R10" s="96"/>
      <c r="S10" s="19">
        <f t="shared" si="0"/>
        <v>390</v>
      </c>
      <c r="T10" s="19">
        <v>347</v>
      </c>
      <c r="U10" s="19">
        <v>43</v>
      </c>
      <c r="V10" s="35"/>
      <c r="W10" s="60">
        <v>2.5</v>
      </c>
    </row>
    <row r="11" spans="1:30" ht="23.1" customHeight="1" thickBot="1" x14ac:dyDescent="0.2">
      <c r="A11" s="133" t="s">
        <v>15</v>
      </c>
      <c r="B11" s="134"/>
      <c r="C11" s="21">
        <f t="shared" si="3"/>
        <v>425</v>
      </c>
      <c r="D11" s="21">
        <v>147</v>
      </c>
      <c r="E11" s="21">
        <v>278</v>
      </c>
      <c r="F11" s="37"/>
      <c r="G11" s="60">
        <v>2.5</v>
      </c>
      <c r="H11" s="33"/>
      <c r="I11" s="135" t="s">
        <v>125</v>
      </c>
      <c r="J11" s="136"/>
      <c r="K11" s="70">
        <f>SUM(L11:M11)</f>
        <v>1966</v>
      </c>
      <c r="L11" s="70">
        <f>SUM(L8,L9,L10)</f>
        <v>1077</v>
      </c>
      <c r="M11" s="68">
        <v>889</v>
      </c>
      <c r="N11" s="68">
        <f>SUM(N8,N9,N10)</f>
        <v>0</v>
      </c>
      <c r="O11" s="69"/>
      <c r="P11" s="33"/>
      <c r="Q11" s="95" t="s">
        <v>88</v>
      </c>
      <c r="R11" s="96"/>
      <c r="S11" s="19">
        <f t="shared" si="0"/>
        <v>740</v>
      </c>
      <c r="T11" s="19">
        <v>545</v>
      </c>
      <c r="U11" s="19">
        <v>195</v>
      </c>
      <c r="V11" s="35"/>
      <c r="W11" s="60">
        <v>2.5</v>
      </c>
    </row>
    <row r="12" spans="1:30" ht="23.1" customHeight="1" thickBot="1" x14ac:dyDescent="0.2">
      <c r="A12" s="135" t="s">
        <v>116</v>
      </c>
      <c r="B12" s="136"/>
      <c r="C12" s="67">
        <f t="shared" si="3"/>
        <v>1007</v>
      </c>
      <c r="D12" s="68">
        <f>SUM(D9,D10,D11)</f>
        <v>430</v>
      </c>
      <c r="E12" s="68">
        <f>SUM(E9,E10,E11)</f>
        <v>577</v>
      </c>
      <c r="F12" s="68">
        <f>SUM(F9,F10,F11)</f>
        <v>0</v>
      </c>
      <c r="G12" s="69"/>
      <c r="H12" s="33"/>
      <c r="I12" s="125" t="s">
        <v>80</v>
      </c>
      <c r="J12" s="126"/>
      <c r="K12" s="56">
        <f t="shared" ref="K12:K17" si="4">SUM(L12:M12)</f>
        <v>357</v>
      </c>
      <c r="L12" s="57">
        <v>207</v>
      </c>
      <c r="M12" s="57">
        <v>150</v>
      </c>
      <c r="N12" s="56"/>
      <c r="O12" s="60">
        <v>2.5</v>
      </c>
      <c r="P12" s="33"/>
      <c r="Q12" s="113" t="s">
        <v>89</v>
      </c>
      <c r="R12" s="114"/>
      <c r="S12" s="19">
        <f t="shared" si="0"/>
        <v>1541</v>
      </c>
      <c r="T12" s="21">
        <v>1176</v>
      </c>
      <c r="U12" s="21">
        <v>365</v>
      </c>
      <c r="V12" s="35"/>
      <c r="W12" s="60">
        <v>2.5</v>
      </c>
    </row>
    <row r="13" spans="1:30" ht="23.1" customHeight="1" x14ac:dyDescent="0.15">
      <c r="A13" s="127" t="s">
        <v>16</v>
      </c>
      <c r="B13" s="128"/>
      <c r="C13" s="41">
        <f t="shared" si="3"/>
        <v>280</v>
      </c>
      <c r="D13" s="41">
        <v>189</v>
      </c>
      <c r="E13" s="45">
        <v>91</v>
      </c>
      <c r="F13" s="44"/>
      <c r="G13" s="60">
        <v>2.5</v>
      </c>
      <c r="H13" s="33"/>
      <c r="I13" s="121" t="s">
        <v>51</v>
      </c>
      <c r="J13" s="122"/>
      <c r="K13" s="54">
        <f t="shared" si="4"/>
        <v>2020</v>
      </c>
      <c r="L13" s="55">
        <v>1420</v>
      </c>
      <c r="M13" s="55">
        <v>600</v>
      </c>
      <c r="N13" s="54"/>
      <c r="O13" s="60">
        <v>2.5</v>
      </c>
      <c r="P13" s="33"/>
      <c r="Q13" s="113" t="s">
        <v>90</v>
      </c>
      <c r="R13" s="114"/>
      <c r="S13" s="21">
        <f t="shared" si="0"/>
        <v>410</v>
      </c>
      <c r="T13" s="21">
        <v>345</v>
      </c>
      <c r="U13" s="21">
        <v>65</v>
      </c>
      <c r="V13" s="35"/>
      <c r="W13" s="60">
        <v>2.5</v>
      </c>
    </row>
    <row r="14" spans="1:30" ht="23.1" customHeight="1" x14ac:dyDescent="0.15">
      <c r="A14" s="95" t="s">
        <v>17</v>
      </c>
      <c r="B14" s="96"/>
      <c r="C14" s="19">
        <f t="shared" si="3"/>
        <v>200</v>
      </c>
      <c r="D14" s="19">
        <v>170</v>
      </c>
      <c r="E14" s="20">
        <v>30</v>
      </c>
      <c r="F14" s="35"/>
      <c r="G14" s="60">
        <v>2.5</v>
      </c>
      <c r="H14" s="33"/>
      <c r="I14" s="121" t="s">
        <v>52</v>
      </c>
      <c r="J14" s="122"/>
      <c r="K14" s="54">
        <f t="shared" si="4"/>
        <v>1205</v>
      </c>
      <c r="L14" s="55">
        <v>871</v>
      </c>
      <c r="M14" s="55">
        <v>334</v>
      </c>
      <c r="N14" s="54"/>
      <c r="O14" s="60">
        <v>2.5</v>
      </c>
      <c r="P14" s="33"/>
      <c r="Q14" s="113" t="s">
        <v>91</v>
      </c>
      <c r="R14" s="114"/>
      <c r="S14" s="21">
        <f t="shared" si="0"/>
        <v>740</v>
      </c>
      <c r="T14" s="19">
        <v>542</v>
      </c>
      <c r="U14" s="19">
        <v>198</v>
      </c>
      <c r="V14" s="35"/>
      <c r="W14" s="60">
        <v>2.5</v>
      </c>
    </row>
    <row r="15" spans="1:30" ht="23.1" customHeight="1" thickBot="1" x14ac:dyDescent="0.2">
      <c r="A15" s="95" t="s">
        <v>18</v>
      </c>
      <c r="B15" s="96"/>
      <c r="C15" s="19">
        <f t="shared" si="3"/>
        <v>249</v>
      </c>
      <c r="D15" s="21">
        <v>181</v>
      </c>
      <c r="E15" s="22">
        <v>68</v>
      </c>
      <c r="F15" s="35"/>
      <c r="G15" s="60">
        <v>2.5</v>
      </c>
      <c r="H15" s="39"/>
      <c r="I15" s="121" t="s">
        <v>53</v>
      </c>
      <c r="J15" s="122"/>
      <c r="K15" s="54">
        <f t="shared" si="4"/>
        <v>360</v>
      </c>
      <c r="L15" s="54">
        <v>260</v>
      </c>
      <c r="M15" s="54">
        <v>100</v>
      </c>
      <c r="N15" s="54"/>
      <c r="O15" s="60">
        <v>2.5</v>
      </c>
      <c r="P15" s="39"/>
      <c r="Q15" s="115" t="s">
        <v>92</v>
      </c>
      <c r="R15" s="116"/>
      <c r="S15" s="21">
        <f t="shared" si="0"/>
        <v>983</v>
      </c>
      <c r="T15" s="21">
        <v>687</v>
      </c>
      <c r="U15" s="21">
        <v>296</v>
      </c>
      <c r="V15" s="37"/>
      <c r="W15" s="60">
        <v>2.5</v>
      </c>
    </row>
    <row r="16" spans="1:30" ht="23.1" customHeight="1" thickBot="1" x14ac:dyDescent="0.2">
      <c r="A16" s="133" t="s">
        <v>19</v>
      </c>
      <c r="B16" s="134"/>
      <c r="C16" s="21">
        <f t="shared" si="3"/>
        <v>150</v>
      </c>
      <c r="D16" s="21">
        <v>112</v>
      </c>
      <c r="E16" s="21">
        <v>38</v>
      </c>
      <c r="F16" s="37"/>
      <c r="G16" s="60">
        <v>2.5</v>
      </c>
      <c r="H16" s="39"/>
      <c r="I16" s="121" t="s">
        <v>54</v>
      </c>
      <c r="J16" s="122"/>
      <c r="K16" s="54">
        <f t="shared" si="4"/>
        <v>724</v>
      </c>
      <c r="L16" s="54">
        <v>517</v>
      </c>
      <c r="M16" s="54">
        <v>207</v>
      </c>
      <c r="N16" s="54"/>
      <c r="O16" s="60">
        <v>2.5</v>
      </c>
      <c r="P16" s="39"/>
      <c r="Q16" s="143" t="s">
        <v>93</v>
      </c>
      <c r="R16" s="144"/>
      <c r="S16" s="67">
        <f t="shared" si="0"/>
        <v>14930</v>
      </c>
      <c r="T16" s="74">
        <f>SUM(T4:T15)</f>
        <v>9566</v>
      </c>
      <c r="U16" s="74">
        <f>SUM(U4:U15)</f>
        <v>5364</v>
      </c>
      <c r="V16" s="76">
        <f>SUM(V4:V15)</f>
        <v>0</v>
      </c>
      <c r="W16" s="75"/>
      <c r="X16" s="13"/>
      <c r="Y16" s="13"/>
      <c r="Z16" s="13"/>
      <c r="AA16" s="13"/>
    </row>
    <row r="17" spans="1:49" ht="23.1" customHeight="1" thickBot="1" x14ac:dyDescent="0.2">
      <c r="A17" s="135" t="s">
        <v>117</v>
      </c>
      <c r="B17" s="136"/>
      <c r="C17" s="67">
        <f t="shared" si="3"/>
        <v>879</v>
      </c>
      <c r="D17" s="68">
        <f>SUM(D13,D14,D15,D16)</f>
        <v>652</v>
      </c>
      <c r="E17" s="68">
        <f>SUM(E13,E14,E15,E16)</f>
        <v>227</v>
      </c>
      <c r="F17" s="68">
        <f>SUM(F13,F14,F15,F16)</f>
        <v>0</v>
      </c>
      <c r="G17" s="69"/>
      <c r="H17" s="39"/>
      <c r="I17" s="121" t="s">
        <v>188</v>
      </c>
      <c r="J17" s="122"/>
      <c r="K17" s="54">
        <f t="shared" si="4"/>
        <v>45</v>
      </c>
      <c r="L17" s="54">
        <v>20</v>
      </c>
      <c r="M17" s="54">
        <v>25</v>
      </c>
      <c r="N17" s="54"/>
      <c r="O17" s="60">
        <v>2.5</v>
      </c>
      <c r="P17" s="53"/>
      <c r="X17" s="16"/>
      <c r="Y17" s="16"/>
      <c r="Z17" s="16"/>
      <c r="AA17" s="13"/>
    </row>
    <row r="18" spans="1:49" ht="23.1" customHeight="1" thickBot="1" x14ac:dyDescent="0.2">
      <c r="A18" s="127" t="s">
        <v>165</v>
      </c>
      <c r="B18" s="128"/>
      <c r="C18" s="41">
        <f t="shared" si="3"/>
        <v>228</v>
      </c>
      <c r="D18" s="41">
        <v>94</v>
      </c>
      <c r="E18" s="41">
        <v>134</v>
      </c>
      <c r="F18" s="44"/>
      <c r="G18" s="60">
        <v>2.5</v>
      </c>
      <c r="H18" s="33"/>
      <c r="I18" s="121" t="s">
        <v>55</v>
      </c>
      <c r="J18" s="122"/>
      <c r="K18" s="54">
        <f t="shared" ref="K18" si="5">SUM(L18:M18)</f>
        <v>404</v>
      </c>
      <c r="L18" s="54">
        <v>311</v>
      </c>
      <c r="M18" s="54">
        <v>93</v>
      </c>
      <c r="N18" s="54"/>
      <c r="O18" s="60">
        <v>2.5</v>
      </c>
      <c r="P18" s="33"/>
      <c r="Q18" s="149" t="s">
        <v>8</v>
      </c>
      <c r="R18" s="150"/>
      <c r="S18" s="150"/>
      <c r="T18" s="150"/>
      <c r="U18" s="150"/>
      <c r="V18" s="150"/>
      <c r="W18" s="151"/>
      <c r="X18" s="33"/>
      <c r="Y18"/>
      <c r="Z18"/>
    </row>
    <row r="19" spans="1:49" ht="23.1" customHeight="1" x14ac:dyDescent="0.15">
      <c r="A19" s="95" t="s">
        <v>166</v>
      </c>
      <c r="B19" s="96"/>
      <c r="C19" s="19">
        <f t="shared" si="3"/>
        <v>65</v>
      </c>
      <c r="D19" s="19">
        <v>19</v>
      </c>
      <c r="E19" s="19">
        <v>46</v>
      </c>
      <c r="F19" s="35"/>
      <c r="G19" s="60">
        <v>2.5</v>
      </c>
      <c r="H19" s="39"/>
      <c r="I19" s="121" t="s">
        <v>56</v>
      </c>
      <c r="J19" s="122"/>
      <c r="K19" s="55">
        <f>SUM(L19:M19)</f>
        <v>474</v>
      </c>
      <c r="L19" s="54">
        <v>210</v>
      </c>
      <c r="M19" s="54">
        <v>264</v>
      </c>
      <c r="N19" s="54"/>
      <c r="O19" s="60">
        <v>2.5</v>
      </c>
      <c r="P19" s="39"/>
      <c r="Q19" s="117" t="s">
        <v>0</v>
      </c>
      <c r="R19" s="118"/>
      <c r="S19" s="62" t="s">
        <v>1</v>
      </c>
      <c r="T19" s="62" t="s">
        <v>2</v>
      </c>
      <c r="U19" s="62" t="s">
        <v>3</v>
      </c>
      <c r="V19" s="62" t="s">
        <v>4</v>
      </c>
      <c r="W19" s="64" t="s">
        <v>44</v>
      </c>
      <c r="X19" s="33"/>
      <c r="Y19"/>
      <c r="Z19"/>
    </row>
    <row r="20" spans="1:49" ht="23.1" customHeight="1" x14ac:dyDescent="0.15">
      <c r="A20" s="95" t="s">
        <v>167</v>
      </c>
      <c r="B20" s="96"/>
      <c r="C20" s="21">
        <f t="shared" si="3"/>
        <v>245</v>
      </c>
      <c r="D20" s="19">
        <v>161</v>
      </c>
      <c r="E20" s="19">
        <v>84</v>
      </c>
      <c r="F20" s="35"/>
      <c r="G20" s="60">
        <v>2.5</v>
      </c>
      <c r="H20" s="39"/>
      <c r="I20" s="121" t="s">
        <v>57</v>
      </c>
      <c r="J20" s="122"/>
      <c r="K20" s="54">
        <f>SUM(L20:M20)</f>
        <v>390</v>
      </c>
      <c r="L20" s="54">
        <v>183</v>
      </c>
      <c r="M20" s="54">
        <v>207</v>
      </c>
      <c r="N20" s="54"/>
      <c r="O20" s="60">
        <v>2.5</v>
      </c>
      <c r="P20" s="39"/>
      <c r="Q20" s="113" t="s">
        <v>97</v>
      </c>
      <c r="R20" s="114"/>
      <c r="S20" s="19">
        <f t="shared" ref="S20:S31" si="6">SUM(T20:U20)</f>
        <v>201</v>
      </c>
      <c r="T20" s="19">
        <v>86</v>
      </c>
      <c r="U20" s="19">
        <v>115</v>
      </c>
      <c r="V20" s="36"/>
      <c r="W20" s="60">
        <v>2.5</v>
      </c>
      <c r="X20" s="33"/>
      <c r="Y20" s="4"/>
      <c r="Z20"/>
    </row>
    <row r="21" spans="1:49" ht="23.1" customHeight="1" thickBot="1" x14ac:dyDescent="0.2">
      <c r="A21" s="133" t="s">
        <v>168</v>
      </c>
      <c r="B21" s="134"/>
      <c r="C21" s="21">
        <f t="shared" si="3"/>
        <v>300</v>
      </c>
      <c r="D21" s="21">
        <v>232</v>
      </c>
      <c r="E21" s="21">
        <v>68</v>
      </c>
      <c r="F21" s="37"/>
      <c r="G21" s="60">
        <v>2.5</v>
      </c>
      <c r="H21" s="39"/>
      <c r="I21" s="145" t="s">
        <v>58</v>
      </c>
      <c r="J21" s="146"/>
      <c r="K21" s="55">
        <f>SUM(L21:M21)</f>
        <v>246</v>
      </c>
      <c r="L21" s="55">
        <v>176</v>
      </c>
      <c r="M21" s="55">
        <v>70</v>
      </c>
      <c r="N21" s="55"/>
      <c r="O21" s="60">
        <v>2.5</v>
      </c>
      <c r="P21" s="39"/>
      <c r="Q21" s="113" t="s">
        <v>110</v>
      </c>
      <c r="R21" s="114"/>
      <c r="S21" s="19">
        <f t="shared" si="6"/>
        <v>180</v>
      </c>
      <c r="T21" s="19">
        <v>172</v>
      </c>
      <c r="U21" s="19">
        <v>8</v>
      </c>
      <c r="V21" s="36"/>
      <c r="W21" s="60">
        <v>2.5</v>
      </c>
      <c r="X21" s="33"/>
      <c r="Y21" s="4"/>
      <c r="Z21"/>
    </row>
    <row r="22" spans="1:49" ht="23.1" customHeight="1" thickBot="1" x14ac:dyDescent="0.2">
      <c r="A22" s="135" t="s">
        <v>118</v>
      </c>
      <c r="B22" s="136"/>
      <c r="C22" s="67">
        <f t="shared" si="3"/>
        <v>838</v>
      </c>
      <c r="D22" s="68">
        <f>SUM(D18,D19,D20,D21)</f>
        <v>506</v>
      </c>
      <c r="E22" s="68">
        <f>SUM(E18,E19,E20,E21)</f>
        <v>332</v>
      </c>
      <c r="F22" s="68">
        <f>SUM(F18,F19,F20,F21)</f>
        <v>0</v>
      </c>
      <c r="G22" s="69"/>
      <c r="H22" s="39"/>
      <c r="I22" s="135" t="s">
        <v>126</v>
      </c>
      <c r="J22" s="136"/>
      <c r="K22" s="70">
        <f>SUM(L22:M22)</f>
        <v>1155</v>
      </c>
      <c r="L22" s="68">
        <f>SUM(L17+L19+L20+L21)</f>
        <v>589</v>
      </c>
      <c r="M22" s="68">
        <f>SUM(M17+M19+M20+M21)</f>
        <v>566</v>
      </c>
      <c r="N22" s="68">
        <f>SUM(N17,N19,N20,N21)</f>
        <v>0</v>
      </c>
      <c r="O22" s="69"/>
      <c r="P22" s="39"/>
      <c r="Q22" s="113" t="s">
        <v>111</v>
      </c>
      <c r="R22" s="114"/>
      <c r="S22" s="19">
        <f t="shared" si="6"/>
        <v>216</v>
      </c>
      <c r="T22" s="19">
        <v>209</v>
      </c>
      <c r="U22" s="19">
        <v>7</v>
      </c>
      <c r="V22" s="35"/>
      <c r="W22" s="60">
        <v>2.5</v>
      </c>
      <c r="X22" s="34"/>
    </row>
    <row r="23" spans="1:49" ht="23.1" customHeight="1" x14ac:dyDescent="0.15">
      <c r="A23" s="127" t="s">
        <v>20</v>
      </c>
      <c r="B23" s="128"/>
      <c r="C23" s="41">
        <f t="shared" si="3"/>
        <v>170</v>
      </c>
      <c r="D23" s="41">
        <v>160</v>
      </c>
      <c r="E23" s="41">
        <v>10</v>
      </c>
      <c r="F23" s="65"/>
      <c r="G23" s="60">
        <v>2.5</v>
      </c>
      <c r="H23" s="39"/>
      <c r="I23" s="147" t="s">
        <v>65</v>
      </c>
      <c r="J23" s="148"/>
      <c r="K23" s="56">
        <f t="shared" ref="K23:K29" si="7">SUM(L23:M23)</f>
        <v>277</v>
      </c>
      <c r="L23" s="56">
        <v>174</v>
      </c>
      <c r="M23" s="56">
        <v>103</v>
      </c>
      <c r="N23" s="56"/>
      <c r="O23" s="60">
        <v>2.5</v>
      </c>
      <c r="P23" s="39"/>
      <c r="Q23" s="113" t="s">
        <v>99</v>
      </c>
      <c r="R23" s="114"/>
      <c r="S23" s="19">
        <f t="shared" si="6"/>
        <v>380</v>
      </c>
      <c r="T23" s="19">
        <v>320</v>
      </c>
      <c r="U23" s="19">
        <v>60</v>
      </c>
      <c r="V23" s="35"/>
      <c r="W23" s="60">
        <v>2.5</v>
      </c>
      <c r="X23" s="27"/>
    </row>
    <row r="24" spans="1:49" ht="23.1" customHeight="1" x14ac:dyDescent="0.15">
      <c r="A24" s="95" t="s">
        <v>21</v>
      </c>
      <c r="B24" s="96"/>
      <c r="C24" s="19">
        <f t="shared" si="3"/>
        <v>175</v>
      </c>
      <c r="D24" s="19">
        <v>132</v>
      </c>
      <c r="E24" s="19">
        <v>43</v>
      </c>
      <c r="F24" s="35"/>
      <c r="G24" s="60">
        <v>2.5</v>
      </c>
      <c r="H24" s="39"/>
      <c r="I24" s="121" t="s">
        <v>66</v>
      </c>
      <c r="J24" s="122"/>
      <c r="K24" s="54">
        <f t="shared" si="7"/>
        <v>574</v>
      </c>
      <c r="L24" s="54">
        <v>416</v>
      </c>
      <c r="M24" s="54">
        <v>158</v>
      </c>
      <c r="N24" s="54"/>
      <c r="O24" s="60">
        <v>2.5</v>
      </c>
      <c r="P24" s="39"/>
      <c r="Q24" s="113" t="s">
        <v>103</v>
      </c>
      <c r="R24" s="114"/>
      <c r="S24" s="19">
        <f t="shared" si="6"/>
        <v>140</v>
      </c>
      <c r="T24" s="19">
        <v>140</v>
      </c>
      <c r="U24" s="19">
        <v>0</v>
      </c>
      <c r="V24" s="35"/>
      <c r="W24" s="60">
        <v>2.5</v>
      </c>
      <c r="X24" s="30"/>
    </row>
    <row r="25" spans="1:49" ht="23.1" customHeight="1" x14ac:dyDescent="0.15">
      <c r="A25" s="95" t="s">
        <v>22</v>
      </c>
      <c r="B25" s="96"/>
      <c r="C25" s="19">
        <f t="shared" si="3"/>
        <v>317</v>
      </c>
      <c r="D25" s="19">
        <v>290</v>
      </c>
      <c r="E25" s="19">
        <v>27</v>
      </c>
      <c r="F25" s="35"/>
      <c r="G25" s="60">
        <v>2.5</v>
      </c>
      <c r="H25" s="39"/>
      <c r="I25" s="121" t="s">
        <v>67</v>
      </c>
      <c r="J25" s="122"/>
      <c r="K25" s="54">
        <f t="shared" si="7"/>
        <v>820</v>
      </c>
      <c r="L25" s="54">
        <v>589</v>
      </c>
      <c r="M25" s="54">
        <v>231</v>
      </c>
      <c r="N25" s="54"/>
      <c r="O25" s="60">
        <v>2.5</v>
      </c>
      <c r="P25" s="39"/>
      <c r="Q25" s="113" t="s">
        <v>94</v>
      </c>
      <c r="R25" s="114"/>
      <c r="S25" s="19">
        <f t="shared" si="6"/>
        <v>339</v>
      </c>
      <c r="T25" s="19">
        <v>184</v>
      </c>
      <c r="U25" s="19">
        <v>155</v>
      </c>
      <c r="V25" s="35"/>
      <c r="W25" s="60">
        <v>2.5</v>
      </c>
      <c r="Y25" s="16"/>
      <c r="Z25" s="16"/>
      <c r="AA25" s="13"/>
      <c r="AI25" s="2"/>
      <c r="AJ25" s="2"/>
      <c r="AK25" s="1"/>
      <c r="AL25" s="1"/>
    </row>
    <row r="26" spans="1:49" ht="23.1" customHeight="1" thickBot="1" x14ac:dyDescent="0.2">
      <c r="A26" s="133" t="s">
        <v>23</v>
      </c>
      <c r="B26" s="134"/>
      <c r="C26" s="21">
        <f t="shared" si="3"/>
        <v>324</v>
      </c>
      <c r="D26" s="21">
        <v>169</v>
      </c>
      <c r="E26" s="21">
        <v>155</v>
      </c>
      <c r="F26" s="37"/>
      <c r="G26" s="60">
        <v>2.5</v>
      </c>
      <c r="H26" s="39"/>
      <c r="I26" s="121" t="s">
        <v>68</v>
      </c>
      <c r="J26" s="122"/>
      <c r="K26" s="54">
        <f t="shared" si="7"/>
        <v>250</v>
      </c>
      <c r="L26" s="55">
        <v>175</v>
      </c>
      <c r="M26" s="55">
        <v>75</v>
      </c>
      <c r="N26" s="54"/>
      <c r="O26" s="60">
        <v>2.5</v>
      </c>
      <c r="P26" s="39"/>
      <c r="Q26" s="113" t="s">
        <v>95</v>
      </c>
      <c r="R26" s="114"/>
      <c r="S26" s="19">
        <f t="shared" si="6"/>
        <v>292</v>
      </c>
      <c r="T26" s="19">
        <v>133</v>
      </c>
      <c r="U26" s="19">
        <v>159</v>
      </c>
      <c r="V26" s="35"/>
      <c r="W26" s="60">
        <v>2.5</v>
      </c>
      <c r="Y26" s="16"/>
      <c r="Z26" s="13"/>
      <c r="AA26" s="13"/>
      <c r="AI26" s="5"/>
      <c r="AJ26" s="5"/>
      <c r="AK26" s="5"/>
      <c r="AL26" s="5"/>
      <c r="AN26" s="5"/>
      <c r="AO26" s="5"/>
      <c r="AP26" s="5"/>
      <c r="AQ26" s="5"/>
      <c r="AR26" s="5"/>
      <c r="AS26" s="5"/>
      <c r="AT26" s="5"/>
      <c r="AU26" s="5"/>
      <c r="AV26" s="5"/>
      <c r="AW26" s="5"/>
    </row>
    <row r="27" spans="1:49" ht="23.1" customHeight="1" thickBot="1" x14ac:dyDescent="0.2">
      <c r="A27" s="135" t="s">
        <v>119</v>
      </c>
      <c r="B27" s="136"/>
      <c r="C27" s="68">
        <f t="shared" si="3"/>
        <v>986</v>
      </c>
      <c r="D27" s="68">
        <f>SUM(D23,D24,D25,D26)</f>
        <v>751</v>
      </c>
      <c r="E27" s="68">
        <f>SUM(E23,E24,E25,E26)</f>
        <v>235</v>
      </c>
      <c r="F27" s="68">
        <f>SUM(F23,F24,F25,F26)</f>
        <v>0</v>
      </c>
      <c r="G27" s="69"/>
      <c r="H27" s="39"/>
      <c r="I27" s="121" t="s">
        <v>69</v>
      </c>
      <c r="J27" s="122"/>
      <c r="K27" s="54">
        <f t="shared" si="7"/>
        <v>308</v>
      </c>
      <c r="L27" s="55">
        <v>143</v>
      </c>
      <c r="M27" s="55">
        <v>165</v>
      </c>
      <c r="N27" s="54"/>
      <c r="O27" s="60">
        <v>2.5</v>
      </c>
      <c r="P27" s="39"/>
      <c r="Q27" s="113" t="s">
        <v>96</v>
      </c>
      <c r="R27" s="114"/>
      <c r="S27" s="19">
        <f t="shared" si="6"/>
        <v>830</v>
      </c>
      <c r="T27" s="19">
        <v>679</v>
      </c>
      <c r="U27" s="19">
        <v>151</v>
      </c>
      <c r="V27" s="35"/>
      <c r="W27" s="60">
        <v>2.5</v>
      </c>
      <c r="Y27" s="16"/>
      <c r="Z27" s="13"/>
      <c r="AA27" s="13"/>
      <c r="AB27" s="13"/>
      <c r="AC27" s="13"/>
      <c r="AK27" s="6"/>
      <c r="AL27" s="6"/>
      <c r="AN27" s="6"/>
      <c r="AO27" s="6"/>
      <c r="AP27" s="6"/>
      <c r="AQ27" s="6"/>
      <c r="AR27" s="6"/>
      <c r="AS27" s="6"/>
      <c r="AT27" s="6"/>
      <c r="AU27" s="6"/>
      <c r="AV27" s="6"/>
      <c r="AW27" s="6"/>
    </row>
    <row r="28" spans="1:49" ht="23.1" customHeight="1" x14ac:dyDescent="0.15">
      <c r="A28" s="127" t="s">
        <v>24</v>
      </c>
      <c r="B28" s="128"/>
      <c r="C28" s="41">
        <f t="shared" si="3"/>
        <v>280</v>
      </c>
      <c r="D28" s="41">
        <v>210</v>
      </c>
      <c r="E28" s="41">
        <v>70</v>
      </c>
      <c r="F28" s="44"/>
      <c r="G28" s="60">
        <v>2.5</v>
      </c>
      <c r="H28" s="39"/>
      <c r="I28" s="121" t="s">
        <v>70</v>
      </c>
      <c r="J28" s="122"/>
      <c r="K28" s="54">
        <f t="shared" si="7"/>
        <v>400</v>
      </c>
      <c r="L28" s="54">
        <v>300</v>
      </c>
      <c r="M28" s="54">
        <v>100</v>
      </c>
      <c r="N28" s="54"/>
      <c r="O28" s="60">
        <v>2.5</v>
      </c>
      <c r="P28" s="39"/>
      <c r="Q28" s="113" t="s">
        <v>186</v>
      </c>
      <c r="R28" s="114"/>
      <c r="S28" s="19">
        <f t="shared" si="6"/>
        <v>185</v>
      </c>
      <c r="T28" s="21">
        <v>167</v>
      </c>
      <c r="U28" s="21">
        <v>18</v>
      </c>
      <c r="V28" s="35"/>
      <c r="W28" s="60">
        <v>2.5</v>
      </c>
      <c r="X28" s="16"/>
      <c r="Z28"/>
      <c r="AC28" s="13"/>
      <c r="AK28" s="6"/>
      <c r="AL28" s="6"/>
      <c r="AN28" s="6"/>
      <c r="AO28" s="6"/>
      <c r="AP28" s="6"/>
      <c r="AQ28" s="6"/>
      <c r="AR28" s="6"/>
      <c r="AS28" s="6"/>
      <c r="AT28" s="6"/>
      <c r="AU28" s="6"/>
      <c r="AV28" s="6"/>
      <c r="AW28" s="6"/>
    </row>
    <row r="29" spans="1:49" ht="23.1" customHeight="1" thickBot="1" x14ac:dyDescent="0.2">
      <c r="A29" s="95" t="s">
        <v>25</v>
      </c>
      <c r="B29" s="96"/>
      <c r="C29" s="19">
        <f t="shared" si="3"/>
        <v>165</v>
      </c>
      <c r="D29" s="19">
        <v>97</v>
      </c>
      <c r="E29" s="19">
        <v>68</v>
      </c>
      <c r="F29" s="35"/>
      <c r="G29" s="60">
        <v>2.5</v>
      </c>
      <c r="H29" s="39"/>
      <c r="I29" s="145" t="s">
        <v>71</v>
      </c>
      <c r="J29" s="146"/>
      <c r="K29" s="55">
        <f t="shared" si="7"/>
        <v>175</v>
      </c>
      <c r="L29" s="55">
        <v>50</v>
      </c>
      <c r="M29" s="55">
        <v>125</v>
      </c>
      <c r="N29" s="55"/>
      <c r="O29" s="60">
        <v>2.5</v>
      </c>
      <c r="P29" s="39"/>
      <c r="Q29" s="113" t="s">
        <v>98</v>
      </c>
      <c r="R29" s="114"/>
      <c r="S29" s="21">
        <f t="shared" si="6"/>
        <v>379</v>
      </c>
      <c r="T29" s="21">
        <v>330</v>
      </c>
      <c r="U29" s="21">
        <v>49</v>
      </c>
      <c r="V29" s="35"/>
      <c r="W29" s="60">
        <v>2.5</v>
      </c>
      <c r="X29" s="16"/>
      <c r="AD29" s="17"/>
      <c r="AK29" s="6"/>
      <c r="AL29" s="6"/>
      <c r="AN29" s="6"/>
      <c r="AO29" s="6"/>
      <c r="AP29" s="6"/>
      <c r="AQ29" s="6"/>
      <c r="AR29" s="6"/>
      <c r="AS29" s="6"/>
      <c r="AT29" s="6"/>
      <c r="AU29" s="6"/>
      <c r="AV29" s="6"/>
      <c r="AW29" s="6"/>
    </row>
    <row r="30" spans="1:49" ht="22.5" customHeight="1" thickBot="1" x14ac:dyDescent="0.2">
      <c r="A30" s="95" t="s">
        <v>26</v>
      </c>
      <c r="B30" s="96"/>
      <c r="C30" s="19">
        <f t="shared" si="3"/>
        <v>369</v>
      </c>
      <c r="D30" s="19">
        <v>150</v>
      </c>
      <c r="E30" s="19">
        <v>219</v>
      </c>
      <c r="F30" s="35"/>
      <c r="G30" s="60">
        <v>2.5</v>
      </c>
      <c r="H30" s="40"/>
      <c r="I30" s="135" t="s">
        <v>127</v>
      </c>
      <c r="J30" s="136"/>
      <c r="K30" s="70">
        <f>SUM(L30:M30)</f>
        <v>2804</v>
      </c>
      <c r="L30" s="70">
        <f>SUM(L23,L24,L25,L26,L27,L28,L29)</f>
        <v>1847</v>
      </c>
      <c r="M30" s="68">
        <f>SUM(M23,M24,M25,M26,M27,M28,M29)</f>
        <v>957</v>
      </c>
      <c r="N30" s="68">
        <f>SUM(N23,N24,N25,N26,N27,N28,N29)</f>
        <v>0</v>
      </c>
      <c r="O30" s="69"/>
      <c r="P30" s="40"/>
      <c r="Q30" s="113" t="s">
        <v>187</v>
      </c>
      <c r="R30" s="114"/>
      <c r="S30" s="21">
        <f t="shared" si="6"/>
        <v>610</v>
      </c>
      <c r="T30" s="19">
        <v>520</v>
      </c>
      <c r="U30" s="19">
        <v>90</v>
      </c>
      <c r="V30" s="35"/>
      <c r="W30" s="60">
        <v>2.5</v>
      </c>
      <c r="X30" s="16"/>
      <c r="AK30" s="6"/>
      <c r="AL30" s="6"/>
      <c r="AN30" s="6"/>
      <c r="AO30" s="6"/>
      <c r="AP30" s="6"/>
      <c r="AQ30" s="6"/>
      <c r="AR30" s="6"/>
      <c r="AS30" s="6"/>
      <c r="AT30" s="6"/>
      <c r="AU30" s="6"/>
      <c r="AV30" s="6"/>
      <c r="AW30" s="6"/>
    </row>
    <row r="31" spans="1:49" ht="23.1" customHeight="1" x14ac:dyDescent="0.15">
      <c r="A31" s="95" t="s">
        <v>27</v>
      </c>
      <c r="B31" s="96"/>
      <c r="C31" s="19">
        <f t="shared" si="3"/>
        <v>370</v>
      </c>
      <c r="D31" s="19">
        <v>280</v>
      </c>
      <c r="E31" s="19">
        <v>90</v>
      </c>
      <c r="F31" s="35"/>
      <c r="G31" s="60">
        <v>2.5</v>
      </c>
      <c r="H31" s="39"/>
      <c r="I31" s="147" t="s">
        <v>72</v>
      </c>
      <c r="J31" s="148"/>
      <c r="K31" s="56">
        <f>SUM(L31:M31)</f>
        <v>165</v>
      </c>
      <c r="L31" s="56">
        <v>54</v>
      </c>
      <c r="M31" s="56">
        <v>111</v>
      </c>
      <c r="N31" s="56"/>
      <c r="O31" s="60">
        <v>2.5</v>
      </c>
      <c r="P31" s="40"/>
      <c r="Q31" s="113" t="s">
        <v>101</v>
      </c>
      <c r="R31" s="114"/>
      <c r="S31" s="21">
        <f t="shared" si="6"/>
        <v>143</v>
      </c>
      <c r="T31" s="19">
        <v>143</v>
      </c>
      <c r="U31" s="19"/>
      <c r="V31" s="35"/>
      <c r="W31" s="60">
        <v>2.5</v>
      </c>
      <c r="Z31" s="13"/>
      <c r="AA31" s="13"/>
      <c r="AB31" s="13"/>
      <c r="AC31" s="13"/>
      <c r="AL31" s="6"/>
      <c r="AN31" s="6"/>
      <c r="AO31" s="6"/>
      <c r="AP31" s="6"/>
      <c r="AQ31" s="6"/>
      <c r="AR31" s="6"/>
      <c r="AS31" s="6"/>
      <c r="AT31" s="6"/>
      <c r="AU31" s="6"/>
      <c r="AV31" s="6"/>
      <c r="AW31" s="6"/>
    </row>
    <row r="32" spans="1:49" ht="23.1" customHeight="1" thickBot="1" x14ac:dyDescent="0.2">
      <c r="A32" s="133" t="s">
        <v>28</v>
      </c>
      <c r="B32" s="134"/>
      <c r="C32" s="21">
        <f t="shared" si="3"/>
        <v>341</v>
      </c>
      <c r="D32" s="21">
        <v>208</v>
      </c>
      <c r="E32" s="21">
        <v>133</v>
      </c>
      <c r="F32" s="37"/>
      <c r="G32" s="60">
        <v>2.5</v>
      </c>
      <c r="H32" s="39"/>
      <c r="I32" s="121" t="s">
        <v>73</v>
      </c>
      <c r="J32" s="122"/>
      <c r="K32" s="54">
        <f>SUM(L32:M32)</f>
        <v>240</v>
      </c>
      <c r="L32" s="54">
        <v>105</v>
      </c>
      <c r="M32" s="54">
        <v>135</v>
      </c>
      <c r="N32" s="54"/>
      <c r="O32" s="60">
        <v>2.5</v>
      </c>
      <c r="P32" s="40"/>
      <c r="Q32" s="115" t="s">
        <v>100</v>
      </c>
      <c r="R32" s="116"/>
      <c r="S32" s="21">
        <f t="shared" ref="S32" si="8">SUM(T32:U32)</f>
        <v>160</v>
      </c>
      <c r="T32" s="21">
        <v>122</v>
      </c>
      <c r="U32" s="21">
        <v>38</v>
      </c>
      <c r="V32" s="37"/>
      <c r="W32" s="60">
        <v>2.5</v>
      </c>
      <c r="AL32" s="6"/>
      <c r="AN32" s="6"/>
      <c r="AO32" s="6"/>
      <c r="AP32" s="6"/>
      <c r="AQ32" s="6"/>
      <c r="AR32" s="6"/>
      <c r="AS32" s="6"/>
      <c r="AT32" s="6"/>
      <c r="AU32" s="6"/>
      <c r="AV32" s="6"/>
      <c r="AW32" s="6"/>
    </row>
    <row r="33" spans="1:49" s="13" customFormat="1" ht="23.1" customHeight="1" thickBot="1" x14ac:dyDescent="0.2">
      <c r="A33" s="135" t="s">
        <v>120</v>
      </c>
      <c r="B33" s="136"/>
      <c r="C33" s="70">
        <f t="shared" si="3"/>
        <v>1525</v>
      </c>
      <c r="D33" s="68">
        <f>SUM(D28,D29,D30,D31,D32)</f>
        <v>945</v>
      </c>
      <c r="E33" s="68">
        <f>SUM(E28,E29,E30,E31,E32)</f>
        <v>580</v>
      </c>
      <c r="F33" s="68">
        <f>SUM(F28,F29,F30,F31,F32)</f>
        <v>0</v>
      </c>
      <c r="G33" s="69"/>
      <c r="H33" s="39"/>
      <c r="I33" s="145" t="s">
        <v>74</v>
      </c>
      <c r="J33" s="146"/>
      <c r="K33" s="55">
        <f>SUM(L33:M33)</f>
        <v>200</v>
      </c>
      <c r="L33" s="55">
        <v>90</v>
      </c>
      <c r="M33" s="55">
        <v>110</v>
      </c>
      <c r="N33" s="55"/>
      <c r="O33" s="60">
        <v>2.5</v>
      </c>
      <c r="P33" s="40"/>
      <c r="Q33" s="143" t="s">
        <v>109</v>
      </c>
      <c r="R33" s="144"/>
      <c r="S33" s="67">
        <f>SUM(T33:U33)</f>
        <v>4055</v>
      </c>
      <c r="T33" s="74">
        <f>SUM(T20:T32)</f>
        <v>3205</v>
      </c>
      <c r="U33" s="74">
        <f>SUM(U20:U32)</f>
        <v>850</v>
      </c>
      <c r="V33" s="76">
        <f>SUM(V20:V32)</f>
        <v>0</v>
      </c>
      <c r="W33" s="75"/>
      <c r="X33" s="14"/>
      <c r="Z33" s="28"/>
      <c r="AA33" s="28"/>
      <c r="AB33" s="28"/>
      <c r="AC33" s="18"/>
      <c r="AL33" s="6"/>
      <c r="AN33" s="6"/>
      <c r="AO33" s="6"/>
      <c r="AP33" s="6"/>
      <c r="AQ33" s="6"/>
      <c r="AR33" s="6"/>
      <c r="AS33" s="6"/>
      <c r="AT33" s="6"/>
      <c r="AU33" s="6"/>
      <c r="AV33" s="6"/>
      <c r="AW33" s="6"/>
    </row>
    <row r="34" spans="1:49" s="13" customFormat="1" ht="23.1" customHeight="1" thickBot="1" x14ac:dyDescent="0.2">
      <c r="A34" s="127" t="s">
        <v>29</v>
      </c>
      <c r="B34" s="128"/>
      <c r="C34" s="41">
        <f t="shared" si="3"/>
        <v>560</v>
      </c>
      <c r="D34" s="41">
        <v>360</v>
      </c>
      <c r="E34" s="41">
        <v>200</v>
      </c>
      <c r="F34" s="44"/>
      <c r="G34" s="60">
        <v>2.5</v>
      </c>
      <c r="H34" s="39"/>
      <c r="I34" s="135" t="s">
        <v>128</v>
      </c>
      <c r="J34" s="136"/>
      <c r="K34" s="68">
        <f>SUM(L34:M34)</f>
        <v>605</v>
      </c>
      <c r="L34" s="68">
        <f>SUM(L31,L32,L33)</f>
        <v>249</v>
      </c>
      <c r="M34" s="68">
        <f>SUM(M31,M32,M33)</f>
        <v>356</v>
      </c>
      <c r="N34" s="68">
        <f>SUM(N31,N32,N33)</f>
        <v>0</v>
      </c>
      <c r="O34" s="69"/>
      <c r="P34" s="40"/>
      <c r="Y34" s="18"/>
      <c r="Z34" s="18"/>
      <c r="AA34" s="18"/>
      <c r="AB34" s="18"/>
      <c r="AC34" s="18"/>
      <c r="AL34" s="6"/>
      <c r="AN34" s="6"/>
      <c r="AO34" s="6"/>
      <c r="AP34" s="6"/>
      <c r="AQ34" s="6"/>
      <c r="AR34" s="6"/>
      <c r="AS34" s="6"/>
      <c r="AT34" s="6"/>
      <c r="AU34" s="6"/>
      <c r="AV34" s="6"/>
      <c r="AW34" s="6"/>
    </row>
    <row r="35" spans="1:49" ht="23.1" customHeight="1" thickBot="1" x14ac:dyDescent="0.2">
      <c r="A35" s="95" t="s">
        <v>30</v>
      </c>
      <c r="B35" s="96"/>
      <c r="C35" s="19">
        <f t="shared" si="3"/>
        <v>140</v>
      </c>
      <c r="D35" s="19">
        <v>82</v>
      </c>
      <c r="E35" s="19">
        <v>58</v>
      </c>
      <c r="F35" s="35"/>
      <c r="G35" s="60">
        <v>2.5</v>
      </c>
      <c r="H35" s="39"/>
      <c r="I35" s="131" t="s">
        <v>59</v>
      </c>
      <c r="J35" s="132"/>
      <c r="K35" s="41">
        <f>SUM(L35,M35)</f>
        <v>1857</v>
      </c>
      <c r="L35" s="43">
        <v>1291</v>
      </c>
      <c r="M35" s="43">
        <v>566</v>
      </c>
      <c r="N35" s="44"/>
      <c r="O35" s="60">
        <v>2.5</v>
      </c>
      <c r="P35" s="40"/>
      <c r="Q35" s="104" t="s">
        <v>112</v>
      </c>
      <c r="R35" s="105"/>
      <c r="S35" s="105"/>
      <c r="T35" s="105"/>
      <c r="U35" s="105"/>
      <c r="V35" s="105"/>
      <c r="W35" s="106"/>
      <c r="Y35" s="29"/>
      <c r="Z35" s="29"/>
      <c r="AA35" s="29"/>
      <c r="AB35" s="29"/>
      <c r="AC35" s="29"/>
      <c r="AF35" s="6"/>
      <c r="AH35" s="6"/>
      <c r="AI35" s="6"/>
      <c r="AJ35" s="6"/>
      <c r="AK35" s="6"/>
      <c r="AL35" s="6"/>
      <c r="AM35" s="6"/>
      <c r="AN35" s="6"/>
      <c r="AO35" s="6"/>
      <c r="AP35" s="6"/>
      <c r="AQ35" s="6"/>
    </row>
    <row r="36" spans="1:49" ht="23.1" customHeight="1" x14ac:dyDescent="0.15">
      <c r="A36" s="95" t="s">
        <v>31</v>
      </c>
      <c r="B36" s="96"/>
      <c r="C36" s="19">
        <f t="shared" si="3"/>
        <v>336</v>
      </c>
      <c r="D36" s="19">
        <v>231</v>
      </c>
      <c r="E36" s="19">
        <v>105</v>
      </c>
      <c r="F36" s="35"/>
      <c r="G36" s="60">
        <v>2.5</v>
      </c>
      <c r="H36" s="39"/>
      <c r="I36" s="113" t="s">
        <v>60</v>
      </c>
      <c r="J36" s="114"/>
      <c r="K36" s="19">
        <f t="shared" ref="K36:K45" si="9">SUM(L36:M36)</f>
        <v>95</v>
      </c>
      <c r="L36" s="19">
        <v>75</v>
      </c>
      <c r="M36" s="19">
        <v>20</v>
      </c>
      <c r="N36" s="35"/>
      <c r="O36" s="60">
        <v>2.5</v>
      </c>
      <c r="P36" s="40"/>
      <c r="Q36" s="137" t="s">
        <v>113</v>
      </c>
      <c r="R36" s="138"/>
      <c r="S36" s="139"/>
      <c r="T36" s="58" t="s">
        <v>1</v>
      </c>
      <c r="U36" s="23" t="s">
        <v>2</v>
      </c>
      <c r="V36" s="23" t="s">
        <v>3</v>
      </c>
      <c r="W36" s="24" t="s">
        <v>4</v>
      </c>
      <c r="X36" s="28"/>
      <c r="Y36" s="15"/>
      <c r="Z36" s="15"/>
      <c r="AA36" s="12"/>
      <c r="AF36" s="6"/>
      <c r="AH36" s="6"/>
      <c r="AI36" s="6"/>
      <c r="AJ36" s="6"/>
      <c r="AK36" s="6"/>
      <c r="AL36" s="6"/>
      <c r="AM36" s="6"/>
      <c r="AN36" s="6"/>
      <c r="AO36" s="6"/>
      <c r="AP36" s="6"/>
      <c r="AQ36" s="6"/>
    </row>
    <row r="37" spans="1:49" ht="23.1" customHeight="1" thickBot="1" x14ac:dyDescent="0.2">
      <c r="A37" s="95" t="s">
        <v>32</v>
      </c>
      <c r="B37" s="96"/>
      <c r="C37" s="19">
        <f t="shared" si="3"/>
        <v>135</v>
      </c>
      <c r="D37" s="19">
        <v>117</v>
      </c>
      <c r="E37" s="19">
        <v>18</v>
      </c>
      <c r="F37" s="37"/>
      <c r="G37" s="60">
        <v>2.5</v>
      </c>
      <c r="H37" s="39"/>
      <c r="I37" s="113" t="s">
        <v>61</v>
      </c>
      <c r="J37" s="114"/>
      <c r="K37" s="19">
        <f t="shared" si="9"/>
        <v>197</v>
      </c>
      <c r="L37" s="19">
        <v>113</v>
      </c>
      <c r="M37" s="19">
        <v>84</v>
      </c>
      <c r="N37" s="35"/>
      <c r="O37" s="60">
        <v>2.5</v>
      </c>
      <c r="P37" s="40"/>
      <c r="Q37" s="140"/>
      <c r="R37" s="141"/>
      <c r="S37" s="142"/>
      <c r="T37" s="59">
        <f>SUM(U37,V37)</f>
        <v>60840</v>
      </c>
      <c r="U37" s="25">
        <f>SUM(D58,L47,T16,T33)</f>
        <v>38961</v>
      </c>
      <c r="V37" s="25">
        <f>SUM(E58,M47,U16,U33)</f>
        <v>21879</v>
      </c>
      <c r="W37" s="26">
        <f>SUM(F58,N47,V16,V33)</f>
        <v>0</v>
      </c>
      <c r="X37" s="18"/>
      <c r="Y37" s="15"/>
      <c r="Z37" s="15"/>
      <c r="AA37" s="12"/>
      <c r="AE37" s="6"/>
      <c r="AM37" s="6"/>
      <c r="AN37" s="6"/>
      <c r="AO37" s="6"/>
      <c r="AP37" s="6"/>
      <c r="AQ37" s="6"/>
    </row>
    <row r="38" spans="1:49" ht="23.1" customHeight="1" thickBot="1" x14ac:dyDescent="0.2">
      <c r="A38" s="133" t="s">
        <v>33</v>
      </c>
      <c r="B38" s="134"/>
      <c r="C38" s="21">
        <f t="shared" si="3"/>
        <v>270</v>
      </c>
      <c r="D38" s="21">
        <v>162</v>
      </c>
      <c r="E38" s="21">
        <v>108</v>
      </c>
      <c r="F38" s="37"/>
      <c r="G38" s="60">
        <v>2.5</v>
      </c>
      <c r="H38" s="39"/>
      <c r="I38" s="113" t="s">
        <v>62</v>
      </c>
      <c r="J38" s="114"/>
      <c r="K38" s="19">
        <f t="shared" si="9"/>
        <v>149</v>
      </c>
      <c r="L38" s="19">
        <v>107</v>
      </c>
      <c r="M38" s="19">
        <v>42</v>
      </c>
      <c r="N38" s="35"/>
      <c r="O38" s="60">
        <v>2.5</v>
      </c>
      <c r="P38" s="40"/>
      <c r="X38" s="29"/>
      <c r="Y38" s="15"/>
      <c r="Z38" s="15"/>
      <c r="AA38" s="12"/>
      <c r="AM38" s="6"/>
      <c r="AN38" s="6"/>
      <c r="AO38" s="6"/>
      <c r="AP38" s="6"/>
      <c r="AQ38" s="6"/>
    </row>
    <row r="39" spans="1:49" ht="23.1" customHeight="1" thickBot="1" x14ac:dyDescent="0.2">
      <c r="A39" s="135" t="s">
        <v>121</v>
      </c>
      <c r="B39" s="136"/>
      <c r="C39" s="70">
        <f t="shared" si="3"/>
        <v>1441</v>
      </c>
      <c r="D39" s="68">
        <f>SUM(D34,D35,D36,D37,D38)</f>
        <v>952</v>
      </c>
      <c r="E39" s="68">
        <f>SUM(E34,E35,E36,E37,E38)</f>
        <v>489</v>
      </c>
      <c r="F39" s="68">
        <f>SUM(F34,F35,F36,F37,F38)</f>
        <v>0</v>
      </c>
      <c r="G39" s="69"/>
      <c r="H39" s="39"/>
      <c r="I39" s="113" t="s">
        <v>63</v>
      </c>
      <c r="J39" s="114"/>
      <c r="K39" s="19">
        <f t="shared" si="9"/>
        <v>111</v>
      </c>
      <c r="L39" s="21">
        <v>62</v>
      </c>
      <c r="M39" s="21">
        <v>49</v>
      </c>
      <c r="N39" s="35"/>
      <c r="O39" s="60">
        <v>2.5</v>
      </c>
      <c r="P39" s="40"/>
      <c r="Q39" s="77" t="s">
        <v>170</v>
      </c>
      <c r="R39" s="78"/>
      <c r="S39" s="78"/>
      <c r="T39" s="78"/>
      <c r="U39" s="78"/>
      <c r="V39" s="78"/>
      <c r="W39" s="78"/>
      <c r="X39" s="78"/>
      <c r="Y39" s="78"/>
      <c r="Z39" s="79"/>
      <c r="AA39" s="12"/>
      <c r="AM39" s="5"/>
      <c r="AN39" s="5"/>
      <c r="AO39" s="5"/>
      <c r="AP39" s="5"/>
      <c r="AQ39" s="5"/>
    </row>
    <row r="40" spans="1:49" ht="23.1" customHeight="1" thickBot="1" x14ac:dyDescent="0.2">
      <c r="A40" s="127" t="s">
        <v>34</v>
      </c>
      <c r="B40" s="128"/>
      <c r="C40" s="41">
        <f t="shared" si="3"/>
        <v>770</v>
      </c>
      <c r="D40" s="43">
        <v>406</v>
      </c>
      <c r="E40" s="43">
        <v>364</v>
      </c>
      <c r="F40" s="44"/>
      <c r="G40" s="60">
        <v>2.5</v>
      </c>
      <c r="H40" s="39"/>
      <c r="I40" s="129" t="s">
        <v>64</v>
      </c>
      <c r="J40" s="130"/>
      <c r="K40" s="21">
        <f t="shared" si="9"/>
        <v>284</v>
      </c>
      <c r="L40" s="21">
        <v>228</v>
      </c>
      <c r="M40" s="21">
        <v>56</v>
      </c>
      <c r="N40" s="37"/>
      <c r="O40" s="60">
        <v>2.5</v>
      </c>
      <c r="P40" s="30"/>
      <c r="Q40" s="80"/>
      <c r="R40" s="81"/>
      <c r="S40" s="81"/>
      <c r="T40" s="81"/>
      <c r="U40" s="81"/>
      <c r="V40" s="81"/>
      <c r="W40" s="81"/>
      <c r="X40" s="81"/>
      <c r="Y40" s="81"/>
      <c r="Z40" s="82"/>
      <c r="AA40" s="12"/>
      <c r="AM40" s="5"/>
      <c r="AN40" s="5"/>
      <c r="AO40" s="5"/>
      <c r="AP40" s="5"/>
      <c r="AQ40" s="5"/>
    </row>
    <row r="41" spans="1:49" ht="23.1" customHeight="1" thickBot="1" x14ac:dyDescent="0.2">
      <c r="A41" s="95" t="s">
        <v>36</v>
      </c>
      <c r="B41" s="96"/>
      <c r="C41" s="19">
        <f t="shared" si="3"/>
        <v>887</v>
      </c>
      <c r="D41" s="21">
        <v>479</v>
      </c>
      <c r="E41" s="21">
        <v>408</v>
      </c>
      <c r="F41" s="35"/>
      <c r="G41" s="60">
        <v>2.5</v>
      </c>
      <c r="H41" s="39"/>
      <c r="I41" s="135" t="s">
        <v>129</v>
      </c>
      <c r="J41" s="136"/>
      <c r="K41" s="70">
        <f t="shared" si="9"/>
        <v>2693</v>
      </c>
      <c r="L41" s="70">
        <f>SUM(L35,L36,L37,L38,L39,L40)</f>
        <v>1876</v>
      </c>
      <c r="M41" s="68">
        <f>SUM(M35,M36,M37,M38,M39,M40)</f>
        <v>817</v>
      </c>
      <c r="N41" s="68">
        <f>SUM(N35:N40)</f>
        <v>0</v>
      </c>
      <c r="O41" s="69"/>
      <c r="Q41" s="83" t="s">
        <v>171</v>
      </c>
      <c r="R41" s="84"/>
      <c r="S41" s="84"/>
      <c r="T41" s="84"/>
      <c r="U41" s="84"/>
      <c r="V41" s="84"/>
      <c r="W41" s="84"/>
      <c r="X41" s="84"/>
      <c r="Y41" s="84"/>
      <c r="Z41" s="85"/>
      <c r="AA41" s="12"/>
      <c r="AM41" s="7"/>
      <c r="AN41" s="5"/>
      <c r="AO41" s="5"/>
      <c r="AP41" s="5"/>
      <c r="AQ41" s="5"/>
    </row>
    <row r="42" spans="1:49" ht="21.95" customHeight="1" thickBot="1" x14ac:dyDescent="0.2">
      <c r="A42" s="95" t="s">
        <v>35</v>
      </c>
      <c r="B42" s="96"/>
      <c r="C42" s="19">
        <f t="shared" si="3"/>
        <v>358</v>
      </c>
      <c r="D42" s="21">
        <v>230</v>
      </c>
      <c r="E42" s="21">
        <v>128</v>
      </c>
      <c r="F42" s="35"/>
      <c r="G42" s="60">
        <v>2.5</v>
      </c>
      <c r="H42" s="39"/>
      <c r="I42" s="131" t="s">
        <v>75</v>
      </c>
      <c r="J42" s="132"/>
      <c r="K42" s="41">
        <f t="shared" si="9"/>
        <v>908</v>
      </c>
      <c r="L42" s="43">
        <v>517</v>
      </c>
      <c r="M42" s="43">
        <v>391</v>
      </c>
      <c r="N42" s="44"/>
      <c r="O42" s="60">
        <v>2.5</v>
      </c>
      <c r="P42" s="42"/>
      <c r="Q42" s="86"/>
      <c r="R42" s="87"/>
      <c r="S42" s="87"/>
      <c r="T42" s="87"/>
      <c r="U42" s="87"/>
      <c r="V42" s="87"/>
      <c r="W42" s="87"/>
      <c r="X42" s="87"/>
      <c r="Y42" s="87"/>
      <c r="Z42" s="88"/>
      <c r="AA42" s="12"/>
      <c r="AN42" s="5"/>
      <c r="AO42" s="5"/>
      <c r="AP42" s="5"/>
      <c r="AQ42" s="5"/>
      <c r="AR42" s="4"/>
      <c r="AS42" s="4"/>
      <c r="AT42" s="5"/>
      <c r="AU42" s="5"/>
      <c r="AV42" s="5"/>
      <c r="AW42" s="5"/>
    </row>
    <row r="43" spans="1:49" ht="21.95" customHeight="1" thickBot="1" x14ac:dyDescent="0.2">
      <c r="A43" s="133" t="s">
        <v>37</v>
      </c>
      <c r="B43" s="134"/>
      <c r="C43" s="21">
        <f t="shared" si="3"/>
        <v>631</v>
      </c>
      <c r="D43" s="21">
        <v>148</v>
      </c>
      <c r="E43" s="21">
        <v>483</v>
      </c>
      <c r="F43" s="37"/>
      <c r="G43" s="60">
        <v>2.5</v>
      </c>
      <c r="H43" s="40"/>
      <c r="I43" s="113" t="s">
        <v>76</v>
      </c>
      <c r="J43" s="114"/>
      <c r="K43" s="19">
        <f t="shared" si="9"/>
        <v>1208</v>
      </c>
      <c r="L43" s="19">
        <v>888</v>
      </c>
      <c r="M43" s="19">
        <v>320</v>
      </c>
      <c r="N43" s="35"/>
      <c r="O43" s="60">
        <v>2.5</v>
      </c>
      <c r="P43" s="42"/>
      <c r="Q43" s="89" t="s">
        <v>179</v>
      </c>
      <c r="R43" s="90"/>
      <c r="S43" s="90"/>
      <c r="T43" s="90"/>
      <c r="U43" s="91"/>
      <c r="V43" s="89" t="s">
        <v>172</v>
      </c>
      <c r="W43" s="90"/>
      <c r="X43" s="90"/>
      <c r="Y43" s="90"/>
      <c r="Z43" s="91"/>
      <c r="AA43" s="12"/>
      <c r="AN43" s="4"/>
      <c r="AO43" s="4"/>
      <c r="AP43" s="4"/>
      <c r="AQ43" s="4"/>
      <c r="AR43" s="7"/>
      <c r="AS43" s="4"/>
      <c r="AT43" s="4"/>
      <c r="AU43" s="4"/>
      <c r="AV43" s="4"/>
      <c r="AW43" s="4"/>
    </row>
    <row r="44" spans="1:49" ht="21.95" customHeight="1" thickBot="1" x14ac:dyDescent="0.2">
      <c r="A44" s="135" t="s">
        <v>122</v>
      </c>
      <c r="B44" s="136"/>
      <c r="C44" s="70">
        <f t="shared" si="3"/>
        <v>2646</v>
      </c>
      <c r="D44" s="70">
        <f>SUM(D40,D41,D42,D43)</f>
        <v>1263</v>
      </c>
      <c r="E44" s="70">
        <f>SUM(E40,E41,E42,E43)</f>
        <v>1383</v>
      </c>
      <c r="F44" s="68">
        <f>SUM(F40,F41,F42,F43)</f>
        <v>0</v>
      </c>
      <c r="G44" s="69"/>
      <c r="H44" s="40"/>
      <c r="I44" s="113" t="s">
        <v>77</v>
      </c>
      <c r="J44" s="114"/>
      <c r="K44" s="19">
        <f t="shared" si="9"/>
        <v>1019</v>
      </c>
      <c r="L44" s="19">
        <v>785</v>
      </c>
      <c r="M44" s="19">
        <v>234</v>
      </c>
      <c r="N44" s="35"/>
      <c r="O44" s="60">
        <v>2.5</v>
      </c>
      <c r="P44" s="38"/>
      <c r="Q44" s="92"/>
      <c r="R44" s="93"/>
      <c r="S44" s="93"/>
      <c r="T44" s="93"/>
      <c r="U44" s="94"/>
      <c r="V44" s="92"/>
      <c r="W44" s="93"/>
      <c r="X44" s="93"/>
      <c r="Y44" s="93"/>
      <c r="Z44" s="94"/>
      <c r="AA44" s="12"/>
      <c r="AN44" s="8"/>
      <c r="AO44" s="8"/>
      <c r="AP44" s="8"/>
      <c r="AQ44" s="8"/>
      <c r="AR44" s="8"/>
      <c r="AS44" s="8"/>
      <c r="AT44" s="8"/>
      <c r="AU44" s="8"/>
      <c r="AV44" s="8"/>
      <c r="AW44" s="8"/>
    </row>
    <row r="45" spans="1:49" ht="21" customHeight="1" x14ac:dyDescent="0.15">
      <c r="A45" s="162" t="s">
        <v>38</v>
      </c>
      <c r="B45" s="163"/>
      <c r="C45" s="41">
        <f>SUM(D45,E45)</f>
        <v>150</v>
      </c>
      <c r="D45" s="43">
        <v>79</v>
      </c>
      <c r="E45" s="43">
        <v>71</v>
      </c>
      <c r="F45" s="44"/>
      <c r="G45" s="60">
        <v>2.5</v>
      </c>
      <c r="H45" s="40"/>
      <c r="I45" s="115" t="s">
        <v>78</v>
      </c>
      <c r="J45" s="116"/>
      <c r="K45" s="21">
        <f t="shared" si="9"/>
        <v>1130</v>
      </c>
      <c r="L45" s="21">
        <v>804</v>
      </c>
      <c r="M45" s="21">
        <v>326</v>
      </c>
      <c r="N45" s="37"/>
      <c r="O45" s="60">
        <v>2.5</v>
      </c>
      <c r="P45" s="38"/>
      <c r="Q45" s="89" t="s">
        <v>180</v>
      </c>
      <c r="R45" s="90"/>
      <c r="S45" s="90"/>
      <c r="T45" s="90"/>
      <c r="U45" s="91"/>
      <c r="V45" s="89" t="s">
        <v>173</v>
      </c>
      <c r="W45" s="90"/>
      <c r="X45" s="90"/>
      <c r="Y45" s="90"/>
      <c r="Z45" s="91"/>
      <c r="AA45" s="12"/>
      <c r="AN45" s="8"/>
      <c r="AO45" s="8"/>
      <c r="AP45" s="8"/>
      <c r="AQ45" s="8"/>
      <c r="AR45" s="8"/>
      <c r="AS45" s="8"/>
      <c r="AT45" s="8"/>
      <c r="AU45" s="8"/>
      <c r="AV45" s="8"/>
      <c r="AW45" s="8"/>
    </row>
    <row r="46" spans="1:49" ht="21" customHeight="1" thickBot="1" x14ac:dyDescent="0.2">
      <c r="A46" s="95" t="s">
        <v>39</v>
      </c>
      <c r="B46" s="96"/>
      <c r="C46" s="19">
        <f>SUM(D46:E46)</f>
        <v>210</v>
      </c>
      <c r="D46" s="21">
        <v>101</v>
      </c>
      <c r="E46" s="21">
        <v>109</v>
      </c>
      <c r="F46" s="35"/>
      <c r="G46" s="60">
        <v>2.5</v>
      </c>
      <c r="H46" s="40"/>
      <c r="I46" s="113" t="s">
        <v>189</v>
      </c>
      <c r="J46" s="114"/>
      <c r="K46" s="21">
        <f t="shared" ref="K46" si="10">SUM(L46:M46)</f>
        <v>291</v>
      </c>
      <c r="L46" s="21">
        <v>216</v>
      </c>
      <c r="M46" s="21">
        <v>75</v>
      </c>
      <c r="N46" s="37"/>
      <c r="O46" s="60">
        <v>2.5</v>
      </c>
      <c r="Q46" s="92"/>
      <c r="R46" s="93"/>
      <c r="S46" s="93"/>
      <c r="T46" s="93"/>
      <c r="U46" s="94"/>
      <c r="V46" s="92"/>
      <c r="W46" s="93"/>
      <c r="X46" s="93"/>
      <c r="Y46" s="93"/>
      <c r="Z46" s="94"/>
      <c r="AA46" s="12"/>
      <c r="AM46" s="9"/>
      <c r="AN46" s="9"/>
      <c r="AO46" s="9"/>
      <c r="AP46" s="9"/>
      <c r="AQ46" s="9"/>
      <c r="AR46" s="9"/>
      <c r="AS46" s="9"/>
      <c r="AT46" s="9"/>
      <c r="AU46" s="9"/>
      <c r="AV46" s="9"/>
    </row>
    <row r="47" spans="1:49" ht="21" customHeight="1" thickBot="1" x14ac:dyDescent="0.2">
      <c r="A47" s="95" t="s">
        <v>40</v>
      </c>
      <c r="B47" s="96"/>
      <c r="C47" s="19">
        <f>SUM(D47:E47)</f>
        <v>400</v>
      </c>
      <c r="D47" s="21">
        <v>190</v>
      </c>
      <c r="E47" s="21">
        <v>210</v>
      </c>
      <c r="F47" s="35"/>
      <c r="G47" s="60">
        <v>2.5</v>
      </c>
      <c r="H47" s="40"/>
      <c r="I47" s="143" t="s">
        <v>79</v>
      </c>
      <c r="J47" s="144"/>
      <c r="K47" s="67">
        <f>SUM(L47+M47)</f>
        <v>22649</v>
      </c>
      <c r="L47" s="74">
        <f>SUM(L4+L5+L6+L7+L11+L12+L13+L14+L15+L16+L22+L30+L34+L41+L42+L43+L44+L45)</f>
        <v>14823</v>
      </c>
      <c r="M47" s="74">
        <f>SUM(M4+M5+M6+M7+M11+M12+M13+M14+M15+M16+M22+M30+M34+M41+M42+M43+M44+M45)</f>
        <v>7826</v>
      </c>
      <c r="N47" s="74">
        <f>SUM(N4+N5+N6+N7+N11+N12+N13+N14+N15+N16+N22+N30+N34+N41+N42+N43+N44+N45)</f>
        <v>0</v>
      </c>
      <c r="O47" s="75"/>
      <c r="Q47" s="16"/>
      <c r="R47" s="16"/>
      <c r="S47" s="16"/>
      <c r="T47" s="16"/>
      <c r="U47" s="16"/>
      <c r="V47" s="16"/>
      <c r="X47" s="16"/>
      <c r="Y47" s="16"/>
      <c r="Z47" s="16"/>
      <c r="AA47" s="12"/>
      <c r="AM47" s="10"/>
      <c r="AN47" s="10"/>
      <c r="AO47" s="10"/>
      <c r="AP47" s="10"/>
      <c r="AQ47" s="10"/>
      <c r="AR47" s="10"/>
      <c r="AS47" s="10"/>
      <c r="AT47" s="10"/>
      <c r="AU47" s="10"/>
      <c r="AV47" s="10"/>
    </row>
    <row r="48" spans="1:49" ht="21" customHeight="1" thickBot="1" x14ac:dyDescent="0.2">
      <c r="A48" s="133" t="s">
        <v>41</v>
      </c>
      <c r="B48" s="134"/>
      <c r="C48" s="21">
        <f>SUM(D48:E48)</f>
        <v>307</v>
      </c>
      <c r="D48" s="21">
        <v>250</v>
      </c>
      <c r="E48" s="21">
        <v>57</v>
      </c>
      <c r="F48" s="37"/>
      <c r="G48" s="60">
        <v>2.5</v>
      </c>
      <c r="H48" s="30"/>
      <c r="Q48" s="97" t="s">
        <v>177</v>
      </c>
      <c r="R48" s="98"/>
      <c r="S48" s="98"/>
      <c r="T48" s="98"/>
      <c r="U48" s="98"/>
      <c r="V48" s="98"/>
      <c r="W48" s="98"/>
      <c r="X48" s="98"/>
      <c r="Y48" s="98"/>
      <c r="Z48" s="99"/>
      <c r="AA48" s="12"/>
      <c r="AM48" s="11"/>
      <c r="AN48" s="11"/>
      <c r="AO48" s="11"/>
      <c r="AP48" s="11"/>
      <c r="AQ48" s="11"/>
      <c r="AR48" s="11"/>
      <c r="AS48" s="11"/>
      <c r="AT48" s="11"/>
      <c r="AU48" s="11"/>
      <c r="AV48" s="11"/>
    </row>
    <row r="49" spans="1:49" ht="21" customHeight="1" thickBot="1" x14ac:dyDescent="0.2">
      <c r="A49" s="135" t="s">
        <v>123</v>
      </c>
      <c r="B49" s="136"/>
      <c r="C49" s="70">
        <f>SUM(D49:E49)</f>
        <v>1067</v>
      </c>
      <c r="D49" s="68">
        <f>SUM(D45,D46,D47,D48)</f>
        <v>620</v>
      </c>
      <c r="E49" s="68">
        <f>SUM(E45,E46,E47,E48)</f>
        <v>447</v>
      </c>
      <c r="F49" s="68">
        <f>SUM(F45,F46,F47,F48)</f>
        <v>0</v>
      </c>
      <c r="G49" s="69"/>
      <c r="I49" s="107" t="s">
        <v>183</v>
      </c>
      <c r="J49" s="108"/>
      <c r="K49" s="109"/>
      <c r="L49" s="107" t="s">
        <v>184</v>
      </c>
      <c r="M49" s="108"/>
      <c r="N49" s="108"/>
      <c r="O49" s="109"/>
      <c r="Q49" s="100"/>
      <c r="R49" s="101"/>
      <c r="S49" s="101"/>
      <c r="T49" s="101"/>
      <c r="U49" s="101"/>
      <c r="V49" s="101"/>
      <c r="W49" s="101"/>
      <c r="X49" s="101"/>
      <c r="Y49" s="101"/>
      <c r="Z49" s="102"/>
      <c r="AA49" s="12"/>
      <c r="AN49" s="11"/>
      <c r="AO49" s="11"/>
      <c r="AP49" s="11"/>
      <c r="AQ49" s="11"/>
      <c r="AR49" s="11"/>
      <c r="AS49" s="11"/>
      <c r="AT49" s="11"/>
      <c r="AU49" s="11"/>
      <c r="AV49" s="11"/>
      <c r="AW49" s="11"/>
    </row>
    <row r="50" spans="1:49" ht="21" customHeight="1" thickBot="1" x14ac:dyDescent="0.2">
      <c r="A50" s="127" t="s">
        <v>42</v>
      </c>
      <c r="B50" s="128"/>
      <c r="C50" s="41">
        <f t="shared" ref="C50:C55" si="11">SUM(D50:E50)</f>
        <v>1312</v>
      </c>
      <c r="D50" s="41">
        <v>962</v>
      </c>
      <c r="E50" s="41">
        <v>350</v>
      </c>
      <c r="F50" s="46"/>
      <c r="G50" s="60">
        <v>2.5</v>
      </c>
      <c r="I50" s="110"/>
      <c r="J50" s="111"/>
      <c r="K50" s="112"/>
      <c r="L50" s="110"/>
      <c r="M50" s="111"/>
      <c r="N50" s="111"/>
      <c r="O50" s="112"/>
      <c r="Q50" s="173" t="s">
        <v>174</v>
      </c>
      <c r="R50" s="175"/>
      <c r="S50" s="175"/>
      <c r="T50" s="175"/>
      <c r="U50" s="175"/>
      <c r="V50" s="175"/>
      <c r="W50" s="175"/>
      <c r="X50" s="175"/>
      <c r="Y50" s="175"/>
      <c r="Z50" s="171"/>
      <c r="AA50" s="12"/>
      <c r="AN50" s="3"/>
      <c r="AO50" s="3"/>
      <c r="AP50" s="3"/>
      <c r="AQ50" s="3"/>
      <c r="AR50" s="3"/>
      <c r="AS50" s="12"/>
      <c r="AT50" s="12"/>
      <c r="AU50" s="12"/>
      <c r="AV50" s="12"/>
      <c r="AW50" s="12"/>
    </row>
    <row r="51" spans="1:49" s="13" customFormat="1" ht="21" customHeight="1" x14ac:dyDescent="0.15">
      <c r="A51" s="95" t="s">
        <v>43</v>
      </c>
      <c r="B51" s="96"/>
      <c r="C51" s="19">
        <f t="shared" si="11"/>
        <v>1111</v>
      </c>
      <c r="D51" s="19">
        <v>585</v>
      </c>
      <c r="E51" s="19">
        <v>526</v>
      </c>
      <c r="F51" s="37"/>
      <c r="G51" s="60">
        <v>2.5</v>
      </c>
      <c r="I51" s="107" t="s">
        <v>185</v>
      </c>
      <c r="J51" s="109"/>
      <c r="K51" s="152" t="s">
        <v>102</v>
      </c>
      <c r="L51" s="153"/>
      <c r="M51" s="156" t="s">
        <v>114</v>
      </c>
      <c r="N51" s="157"/>
      <c r="O51" s="158"/>
      <c r="Q51" s="173" t="s">
        <v>193</v>
      </c>
      <c r="R51" s="175"/>
      <c r="S51" s="175"/>
      <c r="T51" s="175"/>
      <c r="U51" s="175"/>
      <c r="V51" s="175"/>
      <c r="W51" s="175"/>
      <c r="X51" s="175"/>
      <c r="Y51" s="175"/>
      <c r="Z51" s="171"/>
      <c r="AA51" s="12"/>
      <c r="AB51"/>
      <c r="AN51" s="3"/>
      <c r="AO51" s="3"/>
      <c r="AP51" s="3"/>
      <c r="AQ51" s="3"/>
      <c r="AR51" s="3"/>
      <c r="AS51" s="12"/>
      <c r="AT51" s="12"/>
      <c r="AU51" s="12"/>
      <c r="AV51" s="12"/>
      <c r="AW51" s="12"/>
    </row>
    <row r="52" spans="1:49" ht="21" customHeight="1" thickBot="1" x14ac:dyDescent="0.2">
      <c r="A52" s="113" t="s">
        <v>104</v>
      </c>
      <c r="B52" s="114"/>
      <c r="C52" s="19">
        <f t="shared" si="11"/>
        <v>478</v>
      </c>
      <c r="D52" s="19">
        <v>291</v>
      </c>
      <c r="E52" s="19">
        <v>187</v>
      </c>
      <c r="F52" s="37"/>
      <c r="G52" s="60">
        <v>2.5</v>
      </c>
      <c r="I52" s="110"/>
      <c r="J52" s="112"/>
      <c r="K52" s="154"/>
      <c r="L52" s="155"/>
      <c r="M52" s="159"/>
      <c r="N52" s="160"/>
      <c r="O52" s="161"/>
      <c r="Q52" s="174" t="s">
        <v>182</v>
      </c>
      <c r="R52" s="176"/>
      <c r="S52" s="176"/>
      <c r="T52" s="176"/>
      <c r="U52" s="176"/>
      <c r="V52" s="176"/>
      <c r="W52" s="176"/>
      <c r="X52" s="176"/>
      <c r="Y52" s="176"/>
      <c r="Z52" s="171"/>
      <c r="AA52" s="12"/>
      <c r="AN52" s="12"/>
      <c r="AO52" s="12"/>
      <c r="AP52" s="12"/>
      <c r="AQ52" s="12"/>
      <c r="AR52" s="12"/>
      <c r="AS52" s="12"/>
      <c r="AT52" s="12"/>
      <c r="AU52" s="12"/>
      <c r="AV52" s="12"/>
      <c r="AW52" s="12"/>
    </row>
    <row r="53" spans="1:49" ht="21" customHeight="1" x14ac:dyDescent="0.15">
      <c r="A53" s="113" t="s">
        <v>105</v>
      </c>
      <c r="B53" s="114"/>
      <c r="C53" s="19">
        <f t="shared" si="11"/>
        <v>396</v>
      </c>
      <c r="D53" s="21">
        <v>253</v>
      </c>
      <c r="E53" s="21">
        <v>143</v>
      </c>
      <c r="F53" s="37"/>
      <c r="G53" s="60">
        <v>2.5</v>
      </c>
      <c r="I53" s="13"/>
      <c r="J53" s="13"/>
      <c r="K53" s="13"/>
      <c r="L53" s="13"/>
      <c r="M53" s="13"/>
      <c r="N53" s="13"/>
      <c r="O53" s="13"/>
      <c r="Q53" s="173" t="s">
        <v>175</v>
      </c>
      <c r="R53" s="175"/>
      <c r="S53" s="175"/>
      <c r="T53" s="175"/>
      <c r="U53" s="175"/>
      <c r="V53" s="175"/>
      <c r="W53" s="175"/>
      <c r="X53" s="175"/>
      <c r="Y53" s="175"/>
      <c r="Z53" s="171"/>
      <c r="AA53" s="12"/>
      <c r="AN53" s="12"/>
      <c r="AO53" s="12"/>
      <c r="AP53" s="12"/>
      <c r="AQ53" s="12"/>
      <c r="AR53" s="12"/>
      <c r="AS53" s="12"/>
      <c r="AT53" s="12"/>
      <c r="AU53" s="12"/>
      <c r="AV53" s="12"/>
      <c r="AW53" s="12"/>
    </row>
    <row r="54" spans="1:49" ht="21" customHeight="1" x14ac:dyDescent="0.15">
      <c r="A54" s="113" t="s">
        <v>106</v>
      </c>
      <c r="B54" s="114"/>
      <c r="C54" s="19">
        <f t="shared" si="11"/>
        <v>515</v>
      </c>
      <c r="D54" s="21">
        <v>281</v>
      </c>
      <c r="E54" s="21">
        <v>234</v>
      </c>
      <c r="F54" s="37"/>
      <c r="G54" s="60">
        <v>2.5</v>
      </c>
      <c r="I54" s="169" t="s">
        <v>194</v>
      </c>
      <c r="J54" s="169"/>
      <c r="K54" s="169"/>
      <c r="L54" s="169"/>
      <c r="M54" s="169"/>
      <c r="N54" s="169"/>
      <c r="O54" s="169"/>
      <c r="Q54" s="173" t="s">
        <v>181</v>
      </c>
      <c r="R54" s="175"/>
      <c r="S54" s="175"/>
      <c r="T54" s="175"/>
      <c r="U54" s="175"/>
      <c r="V54" s="175"/>
      <c r="W54" s="175"/>
      <c r="X54" s="175"/>
      <c r="Y54" s="175"/>
      <c r="Z54" s="171"/>
      <c r="AA54" s="12"/>
      <c r="AN54" s="12"/>
      <c r="AO54" s="12"/>
      <c r="AP54" s="12"/>
      <c r="AQ54" s="12"/>
      <c r="AR54" s="12"/>
      <c r="AS54" s="12"/>
      <c r="AT54" s="12"/>
      <c r="AU54" s="12"/>
      <c r="AV54" s="12"/>
      <c r="AW54" s="12"/>
    </row>
    <row r="55" spans="1:49" ht="21" customHeight="1" thickBot="1" x14ac:dyDescent="0.2">
      <c r="A55" s="115" t="s">
        <v>107</v>
      </c>
      <c r="B55" s="116"/>
      <c r="C55" s="21">
        <f t="shared" si="11"/>
        <v>135</v>
      </c>
      <c r="D55" s="21">
        <v>117</v>
      </c>
      <c r="E55" s="21">
        <v>18</v>
      </c>
      <c r="F55" s="37"/>
      <c r="G55" s="60">
        <v>2.5</v>
      </c>
      <c r="I55" s="169" t="s">
        <v>195</v>
      </c>
      <c r="J55" s="169"/>
      <c r="K55" s="169"/>
      <c r="L55" s="169"/>
      <c r="M55" s="169"/>
      <c r="N55" s="169"/>
      <c r="O55" s="169"/>
      <c r="Q55" s="172" t="s">
        <v>176</v>
      </c>
      <c r="R55" s="177"/>
      <c r="S55" s="177"/>
      <c r="T55" s="177"/>
      <c r="U55" s="177"/>
      <c r="V55" s="177"/>
      <c r="W55" s="177"/>
      <c r="X55" s="177"/>
      <c r="Y55" s="177"/>
      <c r="Z55" s="171"/>
      <c r="AA55" s="12"/>
    </row>
    <row r="56" spans="1:49" ht="21" customHeight="1" thickBot="1" x14ac:dyDescent="0.2">
      <c r="A56" s="135" t="s">
        <v>124</v>
      </c>
      <c r="B56" s="136"/>
      <c r="C56" s="70">
        <f>SUM(D56:E56)</f>
        <v>1524</v>
      </c>
      <c r="D56" s="68">
        <f>SUM(D52,D53,D54,D55)</f>
        <v>942</v>
      </c>
      <c r="E56" s="71">
        <f>SUM(E52,E53,E54,E55)</f>
        <v>582</v>
      </c>
      <c r="F56" s="68">
        <f>SUM(F52,F53,F54,F55)</f>
        <v>0</v>
      </c>
      <c r="G56" s="69"/>
      <c r="I56" s="169" t="s">
        <v>196</v>
      </c>
      <c r="J56" s="169"/>
      <c r="K56" s="169"/>
      <c r="L56" s="169"/>
      <c r="M56" s="169"/>
      <c r="N56" s="169"/>
      <c r="O56" s="169"/>
      <c r="Q56" s="178"/>
      <c r="R56" s="179"/>
      <c r="S56" s="179"/>
      <c r="T56" s="179"/>
      <c r="U56" s="179"/>
      <c r="V56" s="179"/>
      <c r="W56" s="179"/>
      <c r="X56" s="179"/>
      <c r="Y56" s="179"/>
      <c r="Z56" s="180"/>
      <c r="AA56" s="12"/>
    </row>
    <row r="57" spans="1:49" ht="20.100000000000001" customHeight="1" thickBot="1" x14ac:dyDescent="0.2">
      <c r="A57" s="119" t="s">
        <v>108</v>
      </c>
      <c r="B57" s="120"/>
      <c r="C57" s="43">
        <f>SUM(D57:E57)</f>
        <v>3455</v>
      </c>
      <c r="D57" s="43">
        <v>2216</v>
      </c>
      <c r="E57" s="43">
        <v>1239</v>
      </c>
      <c r="F57" s="66"/>
      <c r="G57" s="61">
        <v>2.5</v>
      </c>
      <c r="I57" s="169" t="s">
        <v>197</v>
      </c>
      <c r="J57" s="169"/>
      <c r="K57" s="169"/>
      <c r="L57" s="169"/>
      <c r="M57" s="169"/>
      <c r="N57" s="169"/>
      <c r="O57" s="169"/>
      <c r="Q57" s="189" t="s">
        <v>178</v>
      </c>
      <c r="R57" s="181"/>
      <c r="S57" s="181"/>
      <c r="T57" s="181"/>
      <c r="U57" s="181"/>
      <c r="V57" s="181"/>
      <c r="W57" s="181"/>
      <c r="X57" s="181"/>
      <c r="Y57" s="181"/>
      <c r="Z57" s="182"/>
      <c r="AA57" s="12"/>
    </row>
    <row r="58" spans="1:49" ht="30" customHeight="1" thickBot="1" x14ac:dyDescent="0.2">
      <c r="A58" s="143" t="s">
        <v>130</v>
      </c>
      <c r="B58" s="144"/>
      <c r="C58" s="72">
        <f>SUM(D58:E58)</f>
        <v>19206</v>
      </c>
      <c r="D58" s="73">
        <f>SUM(D8,D12,D17,D22,D27,D33,D39,D44,D49,D50,D51,D56,D57)</f>
        <v>11367</v>
      </c>
      <c r="E58" s="73">
        <f>SUM(E8,E12,E17,E22,E27,E33,E39,E44,E49,E50,E51,E56,E57)</f>
        <v>7839</v>
      </c>
      <c r="F58" s="74">
        <f>SUM(F8,F12,F17,F22,F27,F33,F39,F44,F49,F50,F51,F56,F57)</f>
        <v>0</v>
      </c>
      <c r="G58" s="75"/>
      <c r="I58" s="169" t="s">
        <v>191</v>
      </c>
      <c r="J58" s="169"/>
      <c r="K58" s="169"/>
      <c r="L58" s="169"/>
      <c r="M58" s="169"/>
      <c r="N58" s="169"/>
      <c r="O58" s="169"/>
      <c r="Q58" s="183"/>
      <c r="R58" s="184"/>
      <c r="S58" s="184"/>
      <c r="T58" s="184"/>
      <c r="U58" s="184"/>
      <c r="V58" s="184"/>
      <c r="W58" s="184"/>
      <c r="X58" s="184"/>
      <c r="Y58" s="184"/>
      <c r="Z58" s="185"/>
      <c r="AA58" s="12"/>
    </row>
    <row r="59" spans="1:49" ht="20.100000000000001" customHeight="1" x14ac:dyDescent="0.15">
      <c r="I59" s="169" t="s">
        <v>192</v>
      </c>
      <c r="J59" s="169"/>
      <c r="K59" s="169"/>
      <c r="L59" s="169"/>
      <c r="M59" s="169"/>
      <c r="N59" s="169"/>
      <c r="O59" s="169"/>
      <c r="Q59" s="183"/>
      <c r="R59" s="184"/>
      <c r="S59" s="184"/>
      <c r="T59" s="184"/>
      <c r="U59" s="184"/>
      <c r="V59" s="184"/>
      <c r="W59" s="184"/>
      <c r="X59" s="184"/>
      <c r="Y59" s="184"/>
      <c r="Z59" s="185"/>
      <c r="AA59" s="12"/>
    </row>
    <row r="60" spans="1:49" ht="30" customHeight="1" x14ac:dyDescent="0.15">
      <c r="A60" s="170" t="s">
        <v>200</v>
      </c>
      <c r="B60" s="190"/>
      <c r="C60" s="190"/>
      <c r="D60" s="190"/>
      <c r="E60" s="190"/>
      <c r="F60" s="190"/>
      <c r="G60" s="190"/>
      <c r="I60" s="169" t="s">
        <v>198</v>
      </c>
      <c r="J60" s="169"/>
      <c r="K60" s="169"/>
      <c r="L60" s="169"/>
      <c r="M60" s="169"/>
      <c r="N60" s="169"/>
      <c r="O60" s="169"/>
      <c r="Q60" s="183"/>
      <c r="R60" s="184"/>
      <c r="S60" s="184"/>
      <c r="T60" s="184"/>
      <c r="U60" s="184"/>
      <c r="V60" s="184"/>
      <c r="W60" s="184"/>
      <c r="X60" s="184"/>
      <c r="Y60" s="184"/>
      <c r="Z60" s="185"/>
      <c r="AA60" s="12"/>
    </row>
    <row r="61" spans="1:49" ht="20.100000000000001" customHeight="1" thickBot="1" x14ac:dyDescent="0.2">
      <c r="A61" s="170" t="s">
        <v>201</v>
      </c>
      <c r="B61" s="170"/>
      <c r="C61" s="170"/>
      <c r="D61" s="170"/>
      <c r="E61" s="170"/>
      <c r="F61" s="170"/>
      <c r="G61" s="170"/>
      <c r="I61" s="169" t="s">
        <v>199</v>
      </c>
      <c r="J61" s="169"/>
      <c r="K61" s="169"/>
      <c r="L61" s="169"/>
      <c r="M61" s="169"/>
      <c r="N61" s="169"/>
      <c r="O61" s="169"/>
      <c r="Q61" s="186"/>
      <c r="R61" s="187"/>
      <c r="S61" s="187"/>
      <c r="T61" s="187"/>
      <c r="U61" s="187"/>
      <c r="V61" s="187"/>
      <c r="W61" s="187"/>
      <c r="X61" s="187"/>
      <c r="Y61" s="187"/>
      <c r="Z61" s="188"/>
      <c r="AA61" s="12"/>
    </row>
    <row r="62" spans="1:49" ht="30" customHeight="1" x14ac:dyDescent="0.15">
      <c r="U62" s="15"/>
      <c r="V62" s="15"/>
      <c r="W62" s="15"/>
      <c r="X62" s="15"/>
      <c r="Y62" s="15"/>
      <c r="Z62" s="15"/>
      <c r="AA62" s="12"/>
    </row>
    <row r="63" spans="1:49" ht="20.100000000000001" customHeight="1" x14ac:dyDescent="0.15">
      <c r="U63" s="15"/>
      <c r="V63" s="15"/>
      <c r="W63" s="15"/>
      <c r="X63" s="15"/>
      <c r="Y63" s="15"/>
      <c r="Z63" s="15"/>
      <c r="AA63" s="12"/>
    </row>
    <row r="64" spans="1:49" ht="20.100000000000001" customHeight="1" x14ac:dyDescent="0.15">
      <c r="U64" s="15"/>
      <c r="V64" s="15"/>
      <c r="W64" s="15"/>
      <c r="X64" s="15"/>
      <c r="Y64" s="15"/>
      <c r="Z64" s="15"/>
      <c r="AA64" s="12"/>
    </row>
    <row r="65" spans="1:38" ht="20.100000000000001" customHeight="1" x14ac:dyDescent="0.15">
      <c r="U65" s="15"/>
      <c r="V65" s="15"/>
      <c r="W65" s="15"/>
      <c r="X65" s="15"/>
      <c r="Y65" s="15"/>
      <c r="Z65" s="15"/>
      <c r="AA65" s="12"/>
    </row>
    <row r="66" spans="1:38" ht="20.100000000000001" customHeight="1" x14ac:dyDescent="0.15">
      <c r="U66" s="15"/>
      <c r="V66" s="15"/>
      <c r="W66" s="15"/>
      <c r="X66" s="15"/>
      <c r="Y66" s="15"/>
      <c r="Z66" s="15"/>
      <c r="AA66" s="12"/>
    </row>
    <row r="67" spans="1:38" ht="20.100000000000001" customHeight="1" x14ac:dyDescent="0.15">
      <c r="U67" s="15"/>
      <c r="V67" s="15"/>
      <c r="W67" s="15"/>
      <c r="X67" s="15"/>
      <c r="Y67" s="15"/>
      <c r="Z67" s="15"/>
      <c r="AA67" s="12"/>
    </row>
    <row r="68" spans="1:38" ht="20.100000000000001" customHeight="1" x14ac:dyDescent="0.15">
      <c r="A68" s="15"/>
      <c r="U68" s="15"/>
      <c r="V68" s="15"/>
      <c r="W68" s="15"/>
      <c r="X68" s="15"/>
      <c r="Y68" s="15"/>
      <c r="Z68" s="15"/>
      <c r="AA68" s="12"/>
      <c r="AG68" s="7"/>
      <c r="AH68" s="7"/>
      <c r="AI68" s="5"/>
      <c r="AJ68" s="5"/>
      <c r="AK68" s="5"/>
      <c r="AL68" s="5"/>
    </row>
    <row r="69" spans="1:38" ht="20.100000000000001" customHeight="1" x14ac:dyDescent="0.15">
      <c r="A69" s="15"/>
      <c r="U69" s="15"/>
      <c r="V69" s="15"/>
      <c r="W69" s="15"/>
      <c r="X69" s="15"/>
      <c r="Y69" s="15"/>
      <c r="Z69" s="15"/>
      <c r="AA69" s="12"/>
      <c r="AG69" s="4"/>
      <c r="AH69" s="4"/>
      <c r="AI69" s="5"/>
      <c r="AJ69" s="5"/>
      <c r="AK69" s="5"/>
      <c r="AL69" s="5"/>
    </row>
    <row r="70" spans="1:38" ht="20.100000000000001" customHeight="1" x14ac:dyDescent="0.15">
      <c r="A70" s="15"/>
      <c r="U70" s="15"/>
      <c r="V70" s="15"/>
      <c r="W70" s="15"/>
      <c r="X70" s="15"/>
      <c r="Y70" s="15"/>
      <c r="Z70" s="15"/>
      <c r="AA70" s="12"/>
      <c r="AG70" s="7"/>
      <c r="AH70" s="5"/>
      <c r="AI70" s="5"/>
      <c r="AJ70" s="5"/>
      <c r="AK70" s="5"/>
      <c r="AL70" s="5"/>
    </row>
    <row r="71" spans="1:38" ht="15.75" customHeight="1" x14ac:dyDescent="0.15">
      <c r="A71" s="15"/>
      <c r="Q71" s="15"/>
      <c r="R71" s="15"/>
      <c r="S71" s="15"/>
      <c r="T71" s="15"/>
      <c r="U71" s="15"/>
      <c r="V71" s="15"/>
      <c r="W71" s="15"/>
      <c r="X71" s="15"/>
      <c r="Y71" s="15"/>
      <c r="Z71" s="15"/>
      <c r="AA71" s="12"/>
    </row>
    <row r="72" spans="1:38" ht="15.75" customHeight="1" x14ac:dyDescent="0.15">
      <c r="A72" s="15"/>
      <c r="Q72" s="15"/>
      <c r="R72" s="15"/>
      <c r="S72" s="15"/>
      <c r="T72" s="15"/>
      <c r="U72" s="15"/>
      <c r="V72" s="15"/>
      <c r="W72" s="15"/>
      <c r="X72" s="15"/>
      <c r="Y72" s="15"/>
      <c r="Z72" s="15"/>
      <c r="AA72" s="12"/>
    </row>
    <row r="73" spans="1:38" ht="16.5" customHeight="1" x14ac:dyDescent="0.15">
      <c r="A73" s="15"/>
      <c r="Q73" s="15"/>
      <c r="R73" s="15"/>
      <c r="S73" s="15"/>
      <c r="T73" s="15"/>
      <c r="U73" s="15"/>
      <c r="V73" s="15"/>
      <c r="W73" s="15"/>
      <c r="X73" s="15"/>
      <c r="Y73" s="15"/>
      <c r="Z73" s="15"/>
      <c r="AA73" s="12"/>
    </row>
    <row r="74" spans="1:38" x14ac:dyDescent="0.15">
      <c r="A74" s="15"/>
      <c r="B74" s="15"/>
      <c r="C74" s="15"/>
      <c r="D74" s="15"/>
      <c r="E74" s="15"/>
      <c r="F74" s="15"/>
      <c r="G74" s="15"/>
      <c r="H74" s="15"/>
      <c r="Q74" s="15"/>
      <c r="R74" s="15"/>
      <c r="S74" s="15"/>
      <c r="T74" s="15"/>
      <c r="U74" s="15"/>
      <c r="V74" s="15"/>
      <c r="W74" s="15"/>
      <c r="X74" s="15"/>
      <c r="Y74" s="15"/>
      <c r="Z74" s="15"/>
      <c r="AA74" s="12"/>
    </row>
    <row r="75" spans="1:38" x14ac:dyDescent="0.15">
      <c r="A75" s="15"/>
      <c r="B75" s="15"/>
      <c r="C75" s="15"/>
      <c r="D75" s="15"/>
      <c r="E75" s="15"/>
      <c r="F75" s="15"/>
      <c r="G75" s="15"/>
      <c r="H75" s="15"/>
      <c r="Q75" s="15"/>
      <c r="R75" s="15"/>
      <c r="S75" s="15"/>
      <c r="T75" s="15"/>
      <c r="U75" s="15"/>
      <c r="V75" s="15"/>
      <c r="W75" s="15"/>
      <c r="X75" s="15"/>
      <c r="Y75" s="15"/>
      <c r="Z75" s="15"/>
      <c r="AA75" s="12"/>
    </row>
    <row r="76" spans="1:38" x14ac:dyDescent="0.15">
      <c r="A76" s="15"/>
      <c r="B76" s="15"/>
      <c r="C76" s="15"/>
      <c r="D76" s="15"/>
      <c r="E76" s="15"/>
      <c r="F76" s="15"/>
      <c r="G76" s="15"/>
      <c r="H76" s="15"/>
      <c r="Q76" s="15"/>
      <c r="R76" s="15"/>
      <c r="S76" s="15"/>
      <c r="T76" s="15"/>
      <c r="U76" s="15"/>
      <c r="V76" s="15"/>
      <c r="W76" s="15"/>
      <c r="X76" s="15"/>
      <c r="Y76" s="15"/>
      <c r="Z76" s="15"/>
      <c r="AA76" s="12"/>
    </row>
    <row r="77" spans="1:38" x14ac:dyDescent="0.15">
      <c r="A77" s="15"/>
      <c r="B77" s="15"/>
      <c r="C77" s="15"/>
      <c r="D77" s="15"/>
      <c r="E77" s="15"/>
      <c r="F77" s="15"/>
      <c r="G77" s="15"/>
      <c r="H77" s="15"/>
      <c r="Q77" s="15"/>
      <c r="R77" s="15"/>
      <c r="S77" s="15"/>
      <c r="T77" s="15"/>
      <c r="U77" s="15"/>
      <c r="V77" s="15"/>
      <c r="W77" s="15"/>
      <c r="X77" s="15"/>
      <c r="Y77" s="15"/>
      <c r="Z77" s="15"/>
      <c r="AA77" s="12"/>
    </row>
    <row r="78" spans="1:38" x14ac:dyDescent="0.15">
      <c r="A78" s="15"/>
      <c r="B78" s="15"/>
      <c r="C78" s="15"/>
      <c r="D78" s="15"/>
      <c r="E78" s="15"/>
      <c r="F78" s="15"/>
      <c r="G78" s="15"/>
      <c r="H78" s="15"/>
      <c r="Q78" s="15"/>
      <c r="R78" s="15"/>
      <c r="S78" s="15"/>
      <c r="T78" s="15"/>
      <c r="U78" s="15"/>
      <c r="V78" s="15"/>
      <c r="W78" s="15"/>
      <c r="X78" s="15"/>
      <c r="Y78" s="15"/>
      <c r="Z78" s="15"/>
      <c r="AA78" s="12"/>
    </row>
    <row r="79" spans="1:38" x14ac:dyDescent="0.15">
      <c r="A79" s="15"/>
      <c r="B79" s="15"/>
      <c r="C79" s="15"/>
      <c r="D79" s="15"/>
      <c r="E79" s="15"/>
      <c r="F79" s="15"/>
      <c r="G79" s="15"/>
      <c r="H79" s="15"/>
      <c r="Q79" s="15"/>
      <c r="R79" s="15"/>
      <c r="S79" s="15"/>
      <c r="T79" s="15"/>
      <c r="U79" s="15"/>
      <c r="V79" s="15"/>
      <c r="W79" s="15"/>
      <c r="X79" s="15"/>
      <c r="Y79" s="15"/>
      <c r="Z79" s="15"/>
      <c r="AA79" s="12"/>
    </row>
    <row r="80" spans="1:38" x14ac:dyDescent="0.15">
      <c r="A80" s="15"/>
      <c r="B80" s="15"/>
      <c r="C80" s="15"/>
      <c r="D80" s="15"/>
      <c r="E80" s="15"/>
      <c r="F80" s="15"/>
      <c r="G80" s="15"/>
      <c r="H80" s="15"/>
      <c r="Q80" s="15"/>
      <c r="R80" s="15"/>
      <c r="S80" s="15"/>
      <c r="T80" s="15"/>
      <c r="U80" s="15"/>
      <c r="V80" s="15"/>
      <c r="W80" s="15"/>
      <c r="X80" s="15"/>
      <c r="Y80" s="15"/>
      <c r="Z80" s="15"/>
      <c r="AA80" s="12"/>
    </row>
    <row r="81" spans="1:27" x14ac:dyDescent="0.15">
      <c r="A81" s="15"/>
      <c r="B81" s="15"/>
      <c r="C81" s="15"/>
      <c r="D81" s="15"/>
      <c r="E81" s="15"/>
      <c r="F81" s="15"/>
      <c r="G81" s="15"/>
      <c r="H81" s="15"/>
      <c r="Q81" s="15"/>
      <c r="R81" s="15"/>
      <c r="S81" s="15"/>
      <c r="T81" s="15"/>
      <c r="U81" s="15"/>
      <c r="V81" s="15"/>
      <c r="W81" s="15"/>
      <c r="X81" s="15"/>
      <c r="Y81" s="15"/>
      <c r="Z81" s="15"/>
      <c r="AA81" s="12"/>
    </row>
    <row r="82" spans="1:27" x14ac:dyDescent="0.15">
      <c r="A82" s="15"/>
      <c r="B82" s="15"/>
      <c r="C82" s="15"/>
      <c r="D82" s="15"/>
      <c r="E82" s="15"/>
      <c r="F82" s="15"/>
      <c r="G82" s="15"/>
      <c r="H82" s="15"/>
      <c r="Q82" s="15"/>
      <c r="R82" s="15"/>
      <c r="S82" s="15"/>
      <c r="T82" s="15"/>
      <c r="U82" s="15"/>
      <c r="V82" s="15"/>
      <c r="W82" s="15"/>
      <c r="X82" s="15"/>
      <c r="Y82" s="15"/>
      <c r="Z82" s="15"/>
      <c r="AA82" s="12"/>
    </row>
    <row r="83" spans="1:27" x14ac:dyDescent="0.15">
      <c r="A83" s="15"/>
      <c r="B83" s="15"/>
      <c r="C83" s="15"/>
      <c r="D83" s="15"/>
      <c r="E83" s="15"/>
      <c r="F83" s="15"/>
      <c r="G83" s="15"/>
      <c r="H83" s="15"/>
      <c r="Q83" s="15"/>
      <c r="R83" s="15"/>
      <c r="S83" s="15"/>
      <c r="T83" s="15"/>
      <c r="U83" s="15"/>
      <c r="V83" s="15"/>
      <c r="W83" s="15"/>
      <c r="X83" s="15"/>
      <c r="Y83" s="15"/>
      <c r="Z83" s="15"/>
      <c r="AA83" s="12"/>
    </row>
    <row r="84" spans="1:27" x14ac:dyDescent="0.15">
      <c r="A84" s="15"/>
      <c r="B84" s="15"/>
      <c r="C84" s="15"/>
      <c r="D84" s="15"/>
      <c r="E84" s="15"/>
      <c r="F84" s="15"/>
      <c r="G84" s="15"/>
      <c r="H84" s="15"/>
      <c r="Q84" s="15"/>
      <c r="R84" s="15"/>
      <c r="S84" s="15"/>
      <c r="T84" s="15"/>
      <c r="U84" s="15"/>
      <c r="V84" s="15"/>
      <c r="W84" s="15"/>
      <c r="X84" s="15"/>
      <c r="Y84" s="15"/>
      <c r="Z84" s="15"/>
      <c r="AA84" s="12"/>
    </row>
    <row r="85" spans="1:27" x14ac:dyDescent="0.15">
      <c r="A85" s="15"/>
      <c r="B85" s="15"/>
      <c r="C85" s="15"/>
      <c r="D85" s="15"/>
      <c r="E85" s="15"/>
      <c r="F85" s="15"/>
      <c r="G85" s="15"/>
      <c r="H85" s="15"/>
      <c r="Q85" s="15"/>
      <c r="R85" s="15"/>
      <c r="S85" s="15"/>
      <c r="T85" s="15"/>
      <c r="U85" s="15"/>
      <c r="V85" s="15"/>
      <c r="W85" s="15"/>
      <c r="X85" s="15"/>
      <c r="Y85" s="15"/>
      <c r="Z85" s="15"/>
      <c r="AA85" s="12"/>
    </row>
    <row r="86" spans="1:27" x14ac:dyDescent="0.1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2"/>
    </row>
    <row r="87" spans="1:27" x14ac:dyDescent="0.1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2"/>
    </row>
    <row r="88" spans="1:27" x14ac:dyDescent="0.1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2"/>
    </row>
    <row r="89" spans="1:27" x14ac:dyDescent="0.1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2"/>
    </row>
    <row r="90" spans="1:27" x14ac:dyDescent="0.1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2"/>
    </row>
    <row r="91" spans="1:27" x14ac:dyDescent="0.1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2"/>
    </row>
    <row r="92" spans="1:27" x14ac:dyDescent="0.1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2"/>
    </row>
    <row r="93" spans="1:27" x14ac:dyDescent="0.1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2"/>
    </row>
    <row r="94" spans="1:27" x14ac:dyDescent="0.1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2"/>
    </row>
    <row r="95" spans="1:27" x14ac:dyDescent="0.1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2"/>
    </row>
    <row r="96" spans="1:27" x14ac:dyDescent="0.1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2"/>
    </row>
    <row r="97" spans="1:27" x14ac:dyDescent="0.1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2"/>
    </row>
    <row r="98" spans="1:27" x14ac:dyDescent="0.1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2"/>
    </row>
    <row r="99" spans="1:27" x14ac:dyDescent="0.1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2"/>
    </row>
    <row r="100" spans="1:27" x14ac:dyDescent="0.1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2"/>
    </row>
    <row r="101" spans="1:27" x14ac:dyDescent="0.1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2"/>
    </row>
    <row r="102" spans="1:27" x14ac:dyDescent="0.1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2"/>
    </row>
    <row r="103" spans="1:27" x14ac:dyDescent="0.1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2"/>
    </row>
    <row r="104" spans="1:27" x14ac:dyDescent="0.1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2"/>
    </row>
    <row r="105" spans="1:27" x14ac:dyDescent="0.1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2"/>
    </row>
    <row r="106" spans="1:27" x14ac:dyDescent="0.1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2"/>
    </row>
    <row r="107" spans="1:27" x14ac:dyDescent="0.1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2"/>
    </row>
    <row r="108" spans="1:27" x14ac:dyDescent="0.1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2"/>
    </row>
    <row r="109" spans="1:27" x14ac:dyDescent="0.1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2"/>
    </row>
    <row r="110" spans="1:27" x14ac:dyDescent="0.15">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2"/>
    </row>
    <row r="111" spans="1:27" x14ac:dyDescent="0.15">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2"/>
    </row>
    <row r="112" spans="1:27" x14ac:dyDescent="0.15">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2"/>
    </row>
    <row r="113" spans="1:27" x14ac:dyDescent="0.15">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2"/>
    </row>
    <row r="114" spans="1:27" x14ac:dyDescent="0.15">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2"/>
    </row>
    <row r="115" spans="1:27" x14ac:dyDescent="0.1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2"/>
    </row>
    <row r="116" spans="1:27" x14ac:dyDescent="0.15">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2"/>
    </row>
    <row r="117" spans="1:27" x14ac:dyDescent="0.15">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2"/>
    </row>
    <row r="118" spans="1:27" x14ac:dyDescent="0.1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2"/>
    </row>
    <row r="119" spans="1:27" x14ac:dyDescent="0.1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2"/>
    </row>
    <row r="120" spans="1:27" x14ac:dyDescent="0.1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2"/>
    </row>
    <row r="121" spans="1:27" x14ac:dyDescent="0.1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2"/>
    </row>
    <row r="122" spans="1:27" x14ac:dyDescent="0.1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2"/>
    </row>
    <row r="123" spans="1:27" x14ac:dyDescent="0.1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2"/>
    </row>
    <row r="124" spans="1:27" x14ac:dyDescent="0.1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2"/>
    </row>
    <row r="125" spans="1:27" x14ac:dyDescent="0.1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2"/>
    </row>
    <row r="126" spans="1:27" x14ac:dyDescent="0.1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2"/>
    </row>
    <row r="127" spans="1:27" x14ac:dyDescent="0.1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2"/>
    </row>
    <row r="128" spans="1:27" x14ac:dyDescent="0.1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2"/>
    </row>
    <row r="129" spans="1:27" x14ac:dyDescent="0.1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2"/>
    </row>
    <row r="130" spans="1:27" x14ac:dyDescent="0.1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2"/>
    </row>
    <row r="131" spans="1:27" x14ac:dyDescent="0.1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2"/>
    </row>
    <row r="132" spans="1:27" x14ac:dyDescent="0.1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2"/>
    </row>
    <row r="133" spans="1:27" x14ac:dyDescent="0.1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2"/>
    </row>
    <row r="134" spans="1:27" x14ac:dyDescent="0.1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2"/>
    </row>
    <row r="135" spans="1:27" x14ac:dyDescent="0.1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2"/>
    </row>
    <row r="136" spans="1:27" x14ac:dyDescent="0.1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2"/>
    </row>
    <row r="137" spans="1:27" x14ac:dyDescent="0.1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2"/>
    </row>
    <row r="138" spans="1:27" x14ac:dyDescent="0.1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2"/>
    </row>
    <row r="139" spans="1:27" x14ac:dyDescent="0.1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2"/>
    </row>
    <row r="140" spans="1:27" x14ac:dyDescent="0.1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2"/>
    </row>
    <row r="141" spans="1:27" x14ac:dyDescent="0.1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2"/>
    </row>
    <row r="142" spans="1:27" x14ac:dyDescent="0.1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2"/>
    </row>
    <row r="143" spans="1:27" x14ac:dyDescent="0.1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2"/>
    </row>
    <row r="144" spans="1:27" x14ac:dyDescent="0.1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2"/>
    </row>
    <row r="145" spans="1:27" x14ac:dyDescent="0.1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2"/>
    </row>
    <row r="146" spans="1:27" x14ac:dyDescent="0.1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2"/>
    </row>
    <row r="147" spans="1:27" x14ac:dyDescent="0.1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2"/>
    </row>
    <row r="148" spans="1:27" x14ac:dyDescent="0.1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2"/>
    </row>
    <row r="149" spans="1:27" x14ac:dyDescent="0.1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2"/>
    </row>
    <row r="150" spans="1:27" x14ac:dyDescent="0.1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2"/>
    </row>
    <row r="151" spans="1:27" x14ac:dyDescent="0.1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2"/>
    </row>
    <row r="152" spans="1:27" x14ac:dyDescent="0.1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2"/>
    </row>
    <row r="153" spans="1:27" x14ac:dyDescent="0.1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2"/>
    </row>
    <row r="154" spans="1:27" x14ac:dyDescent="0.1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2"/>
    </row>
    <row r="155" spans="1:27" x14ac:dyDescent="0.1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2"/>
    </row>
    <row r="156" spans="1:27" x14ac:dyDescent="0.1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2"/>
    </row>
    <row r="157" spans="1:27" x14ac:dyDescent="0.1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2"/>
    </row>
    <row r="158" spans="1:27" x14ac:dyDescent="0.1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2"/>
    </row>
    <row r="159" spans="1:27" x14ac:dyDescent="0.1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2"/>
    </row>
    <row r="160" spans="1:27" x14ac:dyDescent="0.1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2"/>
    </row>
    <row r="161" spans="1:27" x14ac:dyDescent="0.1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2"/>
    </row>
    <row r="162" spans="1:27" x14ac:dyDescent="0.1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2"/>
    </row>
    <row r="163" spans="1:27" x14ac:dyDescent="0.15">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2"/>
    </row>
    <row r="164" spans="1:27" x14ac:dyDescent="0.15">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2"/>
    </row>
    <row r="165" spans="1:27" x14ac:dyDescent="0.1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2"/>
    </row>
    <row r="166" spans="1:27" x14ac:dyDescent="0.15">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2"/>
    </row>
    <row r="167" spans="1:27" x14ac:dyDescent="0.15">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2"/>
    </row>
    <row r="168" spans="1:27" x14ac:dyDescent="0.15">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2"/>
    </row>
    <row r="169" spans="1:27" x14ac:dyDescent="0.15">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2"/>
    </row>
    <row r="170" spans="1:27" x14ac:dyDescent="0.15">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2"/>
    </row>
    <row r="171" spans="1:27" x14ac:dyDescent="0.15">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2"/>
    </row>
    <row r="172" spans="1:27" x14ac:dyDescent="0.15">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2"/>
    </row>
    <row r="173" spans="1:27" x14ac:dyDescent="0.15">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2"/>
    </row>
    <row r="174" spans="1:27" x14ac:dyDescent="0.15">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2"/>
    </row>
    <row r="175" spans="1:27" x14ac:dyDescent="0.1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2"/>
    </row>
    <row r="176" spans="1:27" x14ac:dyDescent="0.15">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2"/>
    </row>
    <row r="177" spans="1:27" x14ac:dyDescent="0.15">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2"/>
    </row>
    <row r="178" spans="1:27" x14ac:dyDescent="0.15">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2"/>
    </row>
    <row r="179" spans="1:27" x14ac:dyDescent="0.15">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2"/>
    </row>
    <row r="180" spans="1:27" x14ac:dyDescent="0.15">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2"/>
    </row>
    <row r="181" spans="1:27" x14ac:dyDescent="0.15">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2"/>
    </row>
    <row r="182" spans="1:27" x14ac:dyDescent="0.15">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2"/>
    </row>
    <row r="183" spans="1:27" x14ac:dyDescent="0.15">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2"/>
    </row>
    <row r="184" spans="1:27" x14ac:dyDescent="0.15">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2"/>
    </row>
    <row r="185" spans="1:27" x14ac:dyDescent="0.1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2"/>
    </row>
    <row r="186" spans="1:27" x14ac:dyDescent="0.15">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2"/>
    </row>
    <row r="187" spans="1:27" x14ac:dyDescent="0.15">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2"/>
    </row>
    <row r="188" spans="1:27" x14ac:dyDescent="0.15">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2"/>
    </row>
    <row r="189" spans="1:27" x14ac:dyDescent="0.15">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2"/>
    </row>
    <row r="190" spans="1:27" x14ac:dyDescent="0.15">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2"/>
    </row>
    <row r="191" spans="1:27" x14ac:dyDescent="0.15">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2"/>
    </row>
    <row r="192" spans="1:27" x14ac:dyDescent="0.15">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2"/>
    </row>
    <row r="193" spans="1:27" x14ac:dyDescent="0.15">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2"/>
    </row>
    <row r="194" spans="1:27" x14ac:dyDescent="0.15">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2"/>
    </row>
    <row r="195" spans="1:27" x14ac:dyDescent="0.15">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2"/>
    </row>
    <row r="196" spans="1:27" x14ac:dyDescent="0.15">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2"/>
    </row>
    <row r="197" spans="1:27" x14ac:dyDescent="0.15">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2"/>
    </row>
    <row r="198" spans="1:27" x14ac:dyDescent="0.15">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2"/>
    </row>
    <row r="199" spans="1:27" x14ac:dyDescent="0.15">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2"/>
    </row>
    <row r="200" spans="1:27" x14ac:dyDescent="0.15">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2"/>
    </row>
    <row r="201" spans="1:27" x14ac:dyDescent="0.15">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2"/>
    </row>
    <row r="202" spans="1:27" x14ac:dyDescent="0.15">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2"/>
    </row>
    <row r="203" spans="1:27" x14ac:dyDescent="0.15">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2"/>
    </row>
    <row r="204" spans="1:27" x14ac:dyDescent="0.15">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2"/>
    </row>
    <row r="205" spans="1:27" x14ac:dyDescent="0.1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2"/>
    </row>
    <row r="206" spans="1:27" x14ac:dyDescent="0.15">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2"/>
    </row>
    <row r="207" spans="1:27" x14ac:dyDescent="0.15">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2"/>
    </row>
    <row r="208" spans="1:27" x14ac:dyDescent="0.1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2"/>
    </row>
    <row r="209" spans="1:27" x14ac:dyDescent="0.15">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2"/>
    </row>
    <row r="210" spans="1:27" x14ac:dyDescent="0.15">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2"/>
    </row>
    <row r="211" spans="1:27" x14ac:dyDescent="0.15">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2"/>
    </row>
    <row r="212" spans="1:27" x14ac:dyDescent="0.15">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2"/>
    </row>
    <row r="213" spans="1:27" x14ac:dyDescent="0.15">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2"/>
    </row>
    <row r="214" spans="1:27" x14ac:dyDescent="0.15">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2"/>
    </row>
    <row r="215" spans="1:27" x14ac:dyDescent="0.1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2"/>
    </row>
    <row r="216" spans="1:27" x14ac:dyDescent="0.15">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2"/>
    </row>
    <row r="217" spans="1:27" x14ac:dyDescent="0.15">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2"/>
    </row>
    <row r="218" spans="1:27" x14ac:dyDescent="0.15">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2"/>
    </row>
    <row r="219" spans="1:27" x14ac:dyDescent="0.15">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2"/>
    </row>
    <row r="220" spans="1:27" x14ac:dyDescent="0.15">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2"/>
    </row>
    <row r="221" spans="1:27" x14ac:dyDescent="0.15">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2"/>
    </row>
    <row r="222" spans="1:27" x14ac:dyDescent="0.15">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2"/>
    </row>
    <row r="223" spans="1:27" x14ac:dyDescent="0.15">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2"/>
    </row>
    <row r="224" spans="1:27" x14ac:dyDescent="0.15">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2"/>
    </row>
    <row r="225" spans="1:27" x14ac:dyDescent="0.1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2"/>
    </row>
    <row r="226" spans="1:27" x14ac:dyDescent="0.15">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2"/>
    </row>
    <row r="227" spans="1:27" x14ac:dyDescent="0.1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2"/>
    </row>
    <row r="228" spans="1:27" x14ac:dyDescent="0.1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2"/>
    </row>
    <row r="229" spans="1:27" x14ac:dyDescent="0.1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2"/>
    </row>
    <row r="230" spans="1:27" x14ac:dyDescent="0.1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2"/>
    </row>
    <row r="231" spans="1:27" x14ac:dyDescent="0.1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2"/>
    </row>
    <row r="232" spans="1:27" x14ac:dyDescent="0.1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2"/>
    </row>
    <row r="233" spans="1:27" x14ac:dyDescent="0.1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2"/>
    </row>
    <row r="234" spans="1:27" x14ac:dyDescent="0.15">
      <c r="A234" s="15"/>
      <c r="B234" s="15"/>
      <c r="C234" s="15"/>
      <c r="D234" s="15"/>
      <c r="E234" s="15"/>
      <c r="F234" s="15"/>
      <c r="G234" s="15"/>
      <c r="H234" s="15"/>
      <c r="I234" s="15"/>
      <c r="J234" s="15"/>
      <c r="K234" s="15"/>
      <c r="L234" s="15"/>
      <c r="M234" s="15"/>
      <c r="N234" s="15"/>
      <c r="O234" s="15"/>
      <c r="P234" s="15"/>
      <c r="S234" s="15"/>
      <c r="T234" s="15"/>
      <c r="U234" s="15"/>
      <c r="V234" s="15"/>
      <c r="W234" s="15"/>
      <c r="X234" s="15"/>
      <c r="Y234" s="15"/>
      <c r="Z234" s="15"/>
      <c r="AA234" s="12"/>
    </row>
    <row r="235" spans="1:27" x14ac:dyDescent="0.15">
      <c r="A235" s="15"/>
      <c r="B235" s="15"/>
      <c r="C235" s="15"/>
      <c r="D235" s="15"/>
      <c r="E235" s="15"/>
      <c r="F235" s="15"/>
      <c r="G235" s="15"/>
      <c r="H235" s="15"/>
      <c r="I235" s="15"/>
      <c r="J235" s="15"/>
      <c r="K235" s="15"/>
      <c r="L235" s="15"/>
      <c r="M235" s="15"/>
      <c r="N235" s="15"/>
      <c r="O235" s="15"/>
      <c r="P235" s="15"/>
      <c r="S235" s="15"/>
      <c r="T235" s="15"/>
      <c r="U235" s="15"/>
      <c r="V235" s="15"/>
      <c r="W235" s="15"/>
      <c r="X235" s="15"/>
      <c r="Y235" s="15"/>
      <c r="Z235" s="15"/>
      <c r="AA235" s="12"/>
    </row>
    <row r="236" spans="1:27" x14ac:dyDescent="0.15">
      <c r="A236" s="15"/>
      <c r="B236" s="15"/>
      <c r="C236" s="15"/>
      <c r="D236" s="15"/>
      <c r="E236" s="15"/>
      <c r="F236" s="15"/>
      <c r="G236" s="15"/>
      <c r="H236" s="15"/>
      <c r="I236" s="15"/>
      <c r="J236" s="15"/>
      <c r="K236" s="15"/>
      <c r="L236" s="15"/>
      <c r="M236" s="15"/>
      <c r="N236" s="15"/>
      <c r="O236" s="15"/>
      <c r="P236" s="15"/>
      <c r="S236" s="15"/>
      <c r="T236" s="15"/>
      <c r="U236" s="15"/>
      <c r="V236" s="15"/>
      <c r="W236" s="15"/>
      <c r="X236" s="15"/>
    </row>
    <row r="237" spans="1:27" x14ac:dyDescent="0.15">
      <c r="A237" s="15"/>
      <c r="B237" s="15"/>
      <c r="C237" s="15"/>
      <c r="D237" s="15"/>
      <c r="E237" s="15"/>
      <c r="F237" s="15"/>
      <c r="G237" s="15"/>
      <c r="H237" s="15"/>
      <c r="I237" s="15"/>
      <c r="J237" s="15"/>
      <c r="K237" s="15"/>
      <c r="L237" s="15"/>
      <c r="M237" s="15"/>
      <c r="N237" s="15"/>
      <c r="O237" s="15"/>
      <c r="P237" s="15"/>
      <c r="S237" s="15"/>
      <c r="T237" s="15"/>
      <c r="U237" s="15"/>
      <c r="V237" s="15"/>
      <c r="W237" s="15"/>
      <c r="X237" s="15"/>
    </row>
    <row r="238" spans="1:27" x14ac:dyDescent="0.15">
      <c r="A238" s="15"/>
      <c r="B238" s="15"/>
      <c r="C238" s="15"/>
      <c r="D238" s="15"/>
      <c r="E238" s="15"/>
      <c r="F238" s="15"/>
      <c r="G238" s="15"/>
      <c r="H238" s="15"/>
      <c r="I238" s="15"/>
      <c r="J238" s="15"/>
      <c r="K238" s="15"/>
      <c r="L238" s="15"/>
      <c r="M238" s="15"/>
      <c r="N238" s="15"/>
      <c r="O238" s="15"/>
      <c r="P238" s="15"/>
      <c r="S238" s="15"/>
      <c r="T238" s="15"/>
      <c r="U238" s="15"/>
      <c r="V238" s="15"/>
      <c r="W238" s="15"/>
      <c r="X238" s="15"/>
    </row>
    <row r="239" spans="1:27" x14ac:dyDescent="0.15">
      <c r="A239" s="15"/>
      <c r="B239" s="15"/>
      <c r="C239" s="15"/>
      <c r="D239" s="15"/>
      <c r="E239" s="15"/>
      <c r="F239" s="15"/>
      <c r="G239" s="15"/>
      <c r="H239" s="15"/>
      <c r="I239" s="15"/>
      <c r="J239" s="15"/>
      <c r="K239" s="15"/>
      <c r="L239" s="15"/>
      <c r="M239" s="15"/>
      <c r="N239" s="15"/>
      <c r="O239" s="15"/>
      <c r="P239" s="15"/>
      <c r="S239" s="15"/>
      <c r="T239" s="15"/>
      <c r="U239" s="15"/>
      <c r="V239" s="15"/>
      <c r="W239" s="15"/>
      <c r="X239" s="15"/>
    </row>
    <row r="240" spans="1:27" x14ac:dyDescent="0.15">
      <c r="A240" s="15"/>
      <c r="B240" s="15"/>
      <c r="C240" s="15"/>
      <c r="D240" s="15"/>
      <c r="E240" s="15"/>
      <c r="F240" s="15"/>
      <c r="G240" s="15"/>
      <c r="H240" s="15"/>
      <c r="I240" s="15"/>
      <c r="J240" s="15"/>
      <c r="K240" s="15"/>
      <c r="L240" s="15"/>
      <c r="M240" s="15"/>
      <c r="N240" s="15"/>
      <c r="O240" s="15"/>
      <c r="P240" s="15"/>
      <c r="S240" s="15"/>
      <c r="V240" s="15"/>
      <c r="W240" s="15"/>
      <c r="X240" s="15"/>
    </row>
    <row r="241" spans="1:24" x14ac:dyDescent="0.15">
      <c r="A241" s="15"/>
      <c r="B241" s="15"/>
      <c r="C241" s="15"/>
      <c r="D241" s="15"/>
      <c r="E241" s="15"/>
      <c r="F241" s="15"/>
      <c r="G241" s="15"/>
      <c r="H241" s="15"/>
      <c r="I241" s="15"/>
      <c r="J241" s="15"/>
      <c r="K241" s="15"/>
      <c r="L241" s="15"/>
      <c r="M241" s="15"/>
      <c r="N241" s="15"/>
      <c r="O241" s="15"/>
      <c r="P241" s="15"/>
      <c r="S241" s="15"/>
      <c r="V241" s="15"/>
      <c r="W241" s="15"/>
      <c r="X241" s="15"/>
    </row>
    <row r="242" spans="1:24" x14ac:dyDescent="0.15">
      <c r="A242" s="15"/>
      <c r="B242" s="15"/>
      <c r="C242" s="15"/>
      <c r="D242" s="15"/>
      <c r="E242" s="15"/>
      <c r="F242" s="15"/>
      <c r="G242" s="15"/>
      <c r="H242" s="15"/>
      <c r="I242" s="15"/>
      <c r="J242" s="15"/>
      <c r="K242" s="15"/>
      <c r="L242" s="15"/>
      <c r="M242" s="15"/>
      <c r="N242" s="15"/>
      <c r="O242" s="15"/>
      <c r="P242" s="15"/>
      <c r="S242" s="15"/>
      <c r="V242" s="15"/>
      <c r="W242" s="15"/>
      <c r="X242" s="15"/>
    </row>
    <row r="243" spans="1:24" x14ac:dyDescent="0.15">
      <c r="A243" s="15"/>
      <c r="B243" s="15"/>
      <c r="C243" s="15"/>
      <c r="D243" s="15"/>
      <c r="E243" s="15"/>
      <c r="F243" s="15"/>
      <c r="G243" s="15"/>
      <c r="H243" s="15"/>
      <c r="I243" s="15"/>
      <c r="J243" s="15"/>
      <c r="K243" s="15"/>
      <c r="L243" s="15"/>
      <c r="M243" s="15"/>
      <c r="N243" s="15"/>
      <c r="O243" s="15"/>
      <c r="P243" s="15"/>
      <c r="S243" s="15"/>
      <c r="V243" s="15"/>
      <c r="W243" s="15"/>
      <c r="X243" s="15"/>
    </row>
    <row r="244" spans="1:24" x14ac:dyDescent="0.15">
      <c r="A244" s="15"/>
      <c r="B244" s="15"/>
      <c r="C244" s="15"/>
      <c r="D244" s="15"/>
      <c r="E244" s="15"/>
      <c r="F244" s="15"/>
      <c r="G244" s="15"/>
      <c r="H244" s="15"/>
      <c r="I244" s="15"/>
      <c r="J244" s="15"/>
      <c r="K244" s="15"/>
      <c r="L244" s="15"/>
      <c r="M244" s="15"/>
      <c r="N244" s="15"/>
      <c r="O244" s="15"/>
      <c r="P244" s="15"/>
      <c r="S244" s="15"/>
      <c r="V244" s="15"/>
      <c r="W244" s="15"/>
      <c r="X244" s="15"/>
    </row>
    <row r="245" spans="1:24" x14ac:dyDescent="0.15">
      <c r="A245" s="15"/>
      <c r="B245" s="15"/>
      <c r="C245" s="15"/>
      <c r="D245" s="15"/>
      <c r="E245" s="15"/>
      <c r="F245" s="15"/>
      <c r="G245" s="15"/>
      <c r="H245" s="15"/>
      <c r="I245" s="15"/>
      <c r="J245" s="15"/>
      <c r="K245" s="15"/>
      <c r="L245" s="15"/>
      <c r="M245" s="15"/>
      <c r="N245" s="15"/>
      <c r="O245" s="15"/>
      <c r="P245" s="15"/>
      <c r="S245" s="15"/>
      <c r="V245" s="15"/>
      <c r="W245" s="15"/>
      <c r="X245" s="15"/>
    </row>
    <row r="246" spans="1:24" x14ac:dyDescent="0.15">
      <c r="A246" s="15"/>
      <c r="B246" s="15"/>
      <c r="C246" s="15"/>
      <c r="D246" s="15"/>
      <c r="E246" s="15"/>
      <c r="F246" s="15"/>
      <c r="G246" s="15"/>
      <c r="H246" s="15"/>
      <c r="I246" s="15"/>
      <c r="J246" s="15"/>
      <c r="K246" s="15"/>
      <c r="L246" s="15"/>
      <c r="M246" s="15"/>
      <c r="N246" s="15"/>
      <c r="O246" s="15"/>
      <c r="P246" s="15"/>
      <c r="S246" s="15"/>
      <c r="V246" s="15"/>
      <c r="W246" s="15"/>
      <c r="X246" s="15"/>
    </row>
    <row r="247" spans="1:24" x14ac:dyDescent="0.15">
      <c r="A247" s="15"/>
      <c r="B247" s="15"/>
      <c r="C247" s="15"/>
      <c r="D247" s="15"/>
      <c r="E247" s="15"/>
      <c r="F247" s="15"/>
      <c r="G247" s="15"/>
      <c r="H247" s="15"/>
      <c r="I247" s="15"/>
      <c r="J247" s="15"/>
      <c r="K247" s="15"/>
      <c r="L247" s="15"/>
      <c r="M247" s="15"/>
      <c r="N247" s="15"/>
      <c r="O247" s="15"/>
      <c r="P247" s="15"/>
      <c r="S247" s="15"/>
      <c r="V247" s="15"/>
      <c r="W247" s="15"/>
      <c r="X247" s="15"/>
    </row>
    <row r="248" spans="1:24" x14ac:dyDescent="0.15">
      <c r="A248" s="15"/>
      <c r="B248" s="15"/>
      <c r="C248" s="15"/>
      <c r="D248" s="15"/>
      <c r="E248" s="15"/>
      <c r="F248" s="15"/>
      <c r="G248" s="15"/>
      <c r="H248" s="15"/>
      <c r="I248" s="15"/>
      <c r="J248" s="15"/>
      <c r="K248" s="15"/>
      <c r="L248" s="15"/>
      <c r="M248" s="15"/>
      <c r="N248" s="15"/>
      <c r="O248" s="15"/>
      <c r="P248" s="15"/>
      <c r="S248" s="15"/>
      <c r="V248" s="15"/>
      <c r="W248" s="15"/>
      <c r="X248" s="15"/>
    </row>
    <row r="249" spans="1:24" x14ac:dyDescent="0.15">
      <c r="A249" s="15"/>
      <c r="B249" s="15"/>
      <c r="C249" s="15"/>
      <c r="D249" s="15"/>
      <c r="E249" s="15"/>
      <c r="F249" s="15"/>
      <c r="G249" s="15"/>
      <c r="H249" s="15"/>
      <c r="I249" s="15"/>
      <c r="J249" s="15"/>
      <c r="K249" s="15"/>
      <c r="L249" s="15"/>
      <c r="M249" s="15"/>
      <c r="N249" s="15"/>
      <c r="O249" s="15"/>
      <c r="P249" s="15"/>
      <c r="S249" s="15"/>
      <c r="V249" s="15"/>
      <c r="W249" s="15"/>
    </row>
    <row r="250" spans="1:24" x14ac:dyDescent="0.15">
      <c r="A250" s="15"/>
      <c r="B250" s="15"/>
      <c r="C250" s="15"/>
      <c r="D250" s="15"/>
      <c r="E250" s="15"/>
      <c r="F250" s="15"/>
      <c r="G250" s="15"/>
      <c r="H250" s="15"/>
      <c r="I250" s="15"/>
      <c r="J250" s="15"/>
      <c r="K250" s="15"/>
      <c r="L250" s="15"/>
      <c r="M250" s="15"/>
      <c r="N250" s="15"/>
      <c r="O250" s="15"/>
      <c r="P250" s="15"/>
      <c r="S250" s="15"/>
    </row>
    <row r="251" spans="1:24" x14ac:dyDescent="0.15">
      <c r="A251" s="15"/>
      <c r="B251" s="15"/>
      <c r="C251" s="15"/>
      <c r="D251" s="15"/>
      <c r="E251" s="15"/>
      <c r="F251" s="15"/>
      <c r="G251" s="15"/>
      <c r="H251" s="15"/>
      <c r="I251" s="15"/>
      <c r="J251" s="15"/>
      <c r="K251" s="15"/>
      <c r="L251" s="15"/>
      <c r="M251" s="15"/>
      <c r="N251" s="15"/>
      <c r="O251" s="15"/>
      <c r="P251" s="15"/>
      <c r="S251" s="15"/>
    </row>
    <row r="252" spans="1:24" x14ac:dyDescent="0.15">
      <c r="A252" s="15"/>
      <c r="B252" s="15"/>
      <c r="C252" s="15"/>
      <c r="D252" s="15"/>
      <c r="E252" s="15"/>
      <c r="F252" s="15"/>
      <c r="G252" s="15"/>
      <c r="H252" s="15"/>
      <c r="I252" s="15"/>
      <c r="J252" s="15"/>
      <c r="K252" s="15"/>
      <c r="L252" s="15"/>
      <c r="M252" s="15"/>
      <c r="N252" s="15"/>
      <c r="O252" s="15"/>
      <c r="P252" s="15"/>
      <c r="S252" s="15"/>
    </row>
    <row r="253" spans="1:24" x14ac:dyDescent="0.15">
      <c r="A253" s="15"/>
      <c r="B253" s="15"/>
      <c r="C253" s="15"/>
      <c r="D253" s="15"/>
      <c r="E253" s="15"/>
      <c r="F253" s="15"/>
      <c r="G253" s="15"/>
      <c r="H253" s="15"/>
      <c r="I253" s="15"/>
      <c r="J253" s="15"/>
      <c r="K253" s="15"/>
      <c r="L253" s="15"/>
      <c r="M253" s="15"/>
      <c r="N253" s="15"/>
      <c r="O253" s="15"/>
      <c r="P253" s="15"/>
      <c r="S253" s="15"/>
    </row>
    <row r="254" spans="1:24" x14ac:dyDescent="0.15">
      <c r="A254" s="15"/>
      <c r="B254" s="15"/>
      <c r="C254" s="15"/>
      <c r="D254" s="15"/>
      <c r="E254" s="15"/>
      <c r="F254" s="15"/>
      <c r="G254" s="15"/>
      <c r="H254" s="15"/>
      <c r="I254" s="15"/>
      <c r="J254" s="15"/>
      <c r="K254" s="15"/>
      <c r="L254" s="15"/>
      <c r="M254" s="15"/>
      <c r="N254" s="15"/>
      <c r="O254" s="15"/>
      <c r="P254" s="15"/>
      <c r="S254" s="15"/>
    </row>
    <row r="255" spans="1:24" x14ac:dyDescent="0.15">
      <c r="A255" s="15"/>
      <c r="B255" s="15"/>
      <c r="C255" s="15"/>
      <c r="D255" s="15"/>
      <c r="E255" s="15"/>
      <c r="F255" s="15"/>
      <c r="G255" s="15"/>
      <c r="H255" s="15"/>
      <c r="I255" s="15"/>
      <c r="J255" s="15"/>
      <c r="K255" s="15"/>
      <c r="L255" s="15"/>
      <c r="M255" s="15"/>
      <c r="N255" s="15"/>
      <c r="O255" s="15"/>
      <c r="P255" s="15"/>
      <c r="S255" s="15"/>
    </row>
    <row r="256" spans="1:24" x14ac:dyDescent="0.15">
      <c r="A256" s="15"/>
      <c r="B256" s="15"/>
      <c r="C256" s="15"/>
      <c r="D256" s="15"/>
      <c r="E256" s="15"/>
      <c r="F256" s="15"/>
      <c r="G256" s="15"/>
      <c r="H256" s="15"/>
      <c r="I256" s="15"/>
      <c r="J256" s="15"/>
      <c r="K256" s="15"/>
      <c r="L256" s="15"/>
      <c r="M256" s="15"/>
      <c r="N256" s="15"/>
      <c r="O256" s="15"/>
      <c r="P256" s="15"/>
      <c r="S256" s="15"/>
    </row>
    <row r="257" spans="1:19" x14ac:dyDescent="0.15">
      <c r="A257" s="15"/>
      <c r="B257" s="15"/>
      <c r="C257" s="15"/>
      <c r="D257" s="15"/>
      <c r="E257" s="15"/>
      <c r="F257" s="15"/>
      <c r="G257" s="15"/>
      <c r="H257" s="15"/>
      <c r="I257" s="15"/>
      <c r="J257" s="15"/>
      <c r="K257" s="15"/>
      <c r="L257" s="15"/>
      <c r="M257" s="15"/>
      <c r="N257" s="15"/>
      <c r="O257" s="15"/>
      <c r="P257" s="15"/>
      <c r="S257" s="15"/>
    </row>
    <row r="258" spans="1:19" x14ac:dyDescent="0.15">
      <c r="A258" s="15"/>
      <c r="B258" s="15"/>
      <c r="C258" s="15"/>
      <c r="D258" s="15"/>
      <c r="E258" s="15"/>
      <c r="F258" s="15"/>
      <c r="G258" s="15"/>
      <c r="H258" s="15"/>
      <c r="I258" s="15"/>
      <c r="J258" s="15"/>
      <c r="K258" s="15"/>
      <c r="L258" s="15"/>
      <c r="M258" s="15"/>
      <c r="N258" s="15"/>
      <c r="O258" s="15"/>
      <c r="P258" s="15"/>
      <c r="S258" s="15"/>
    </row>
    <row r="259" spans="1:19" x14ac:dyDescent="0.15">
      <c r="A259" s="15"/>
      <c r="B259" s="15"/>
      <c r="C259" s="15"/>
      <c r="D259" s="15"/>
      <c r="E259" s="15"/>
      <c r="F259" s="15"/>
      <c r="G259" s="15"/>
      <c r="H259" s="15"/>
      <c r="I259" s="15"/>
      <c r="J259" s="15"/>
      <c r="K259" s="15"/>
      <c r="L259" s="15"/>
      <c r="M259" s="15"/>
      <c r="N259" s="15"/>
      <c r="O259" s="15"/>
      <c r="P259" s="15"/>
      <c r="S259" s="15"/>
    </row>
    <row r="260" spans="1:19" x14ac:dyDescent="0.15">
      <c r="A260" s="15"/>
      <c r="B260" s="15"/>
      <c r="C260" s="15"/>
      <c r="D260" s="15"/>
      <c r="E260" s="15"/>
      <c r="F260" s="15"/>
      <c r="G260" s="15"/>
      <c r="H260" s="15"/>
      <c r="I260" s="15"/>
      <c r="J260" s="15"/>
      <c r="K260" s="15"/>
      <c r="L260" s="15"/>
      <c r="M260" s="15"/>
      <c r="N260" s="15"/>
      <c r="O260" s="15"/>
      <c r="P260" s="15"/>
      <c r="S260" s="15"/>
    </row>
    <row r="261" spans="1:19" x14ac:dyDescent="0.15">
      <c r="A261" s="15"/>
      <c r="B261" s="15"/>
      <c r="C261" s="15"/>
      <c r="D261" s="15"/>
      <c r="E261" s="15"/>
      <c r="F261" s="15"/>
      <c r="G261" s="15"/>
      <c r="H261" s="15"/>
      <c r="I261" s="15"/>
      <c r="J261" s="15"/>
      <c r="K261" s="15"/>
      <c r="L261" s="15"/>
      <c r="M261" s="15"/>
      <c r="N261" s="15"/>
      <c r="O261" s="15"/>
      <c r="P261" s="15"/>
    </row>
    <row r="262" spans="1:19" x14ac:dyDescent="0.15">
      <c r="A262" s="15"/>
      <c r="B262" s="15"/>
      <c r="C262" s="15"/>
      <c r="D262" s="15"/>
      <c r="E262" s="15"/>
      <c r="F262" s="15"/>
      <c r="G262" s="15"/>
      <c r="H262" s="15"/>
      <c r="I262" s="15"/>
      <c r="J262" s="15"/>
      <c r="K262" s="15"/>
      <c r="L262" s="15"/>
      <c r="M262" s="15"/>
      <c r="N262" s="15"/>
      <c r="O262" s="15"/>
      <c r="P262" s="15"/>
    </row>
    <row r="263" spans="1:19" x14ac:dyDescent="0.15">
      <c r="A263" s="15"/>
      <c r="B263" s="15"/>
      <c r="C263" s="15"/>
      <c r="D263" s="15"/>
      <c r="E263" s="15"/>
      <c r="F263" s="15"/>
      <c r="G263" s="15"/>
      <c r="H263" s="15"/>
      <c r="I263" s="15"/>
      <c r="J263" s="15"/>
      <c r="K263" s="15"/>
      <c r="L263" s="15"/>
      <c r="M263" s="15"/>
      <c r="N263" s="15"/>
      <c r="O263" s="15"/>
      <c r="P263" s="15"/>
    </row>
    <row r="264" spans="1:19" x14ac:dyDescent="0.15">
      <c r="A264" s="15"/>
      <c r="B264" s="15"/>
      <c r="C264" s="15"/>
      <c r="D264" s="15"/>
      <c r="E264" s="15"/>
      <c r="F264" s="15"/>
      <c r="G264" s="15"/>
      <c r="H264" s="15"/>
      <c r="I264" s="15"/>
      <c r="J264" s="15"/>
      <c r="K264" s="15"/>
      <c r="L264" s="15"/>
      <c r="M264" s="15"/>
      <c r="N264" s="15"/>
      <c r="O264" s="15"/>
      <c r="P264" s="15"/>
    </row>
    <row r="265" spans="1:19" x14ac:dyDescent="0.15">
      <c r="A265" s="15"/>
      <c r="B265" s="15"/>
      <c r="C265" s="15"/>
      <c r="D265" s="15"/>
      <c r="E265" s="15"/>
      <c r="F265" s="15"/>
      <c r="G265" s="15"/>
      <c r="H265" s="15"/>
      <c r="I265" s="15"/>
      <c r="J265" s="15"/>
      <c r="K265" s="15"/>
      <c r="L265" s="15"/>
      <c r="M265" s="15"/>
      <c r="N265" s="15"/>
      <c r="O265" s="15"/>
      <c r="P265" s="15"/>
    </row>
    <row r="266" spans="1:19" x14ac:dyDescent="0.15">
      <c r="A266" s="15"/>
      <c r="B266" s="15"/>
      <c r="C266" s="15"/>
      <c r="D266" s="15"/>
      <c r="E266" s="15"/>
      <c r="F266" s="15"/>
      <c r="G266" s="15"/>
      <c r="H266" s="15"/>
      <c r="I266" s="15"/>
      <c r="J266" s="15"/>
      <c r="K266" s="15"/>
      <c r="L266" s="15"/>
      <c r="M266" s="15"/>
      <c r="N266" s="15"/>
      <c r="O266" s="15"/>
      <c r="P266" s="15"/>
    </row>
    <row r="267" spans="1:19" x14ac:dyDescent="0.15">
      <c r="A267" s="15"/>
      <c r="B267" s="15"/>
      <c r="C267" s="15"/>
      <c r="D267" s="15"/>
      <c r="E267" s="15"/>
      <c r="F267" s="15"/>
      <c r="G267" s="15"/>
      <c r="H267" s="15"/>
      <c r="I267" s="15"/>
      <c r="J267" s="15"/>
      <c r="K267" s="15"/>
      <c r="L267" s="15"/>
      <c r="M267" s="15"/>
      <c r="N267" s="15"/>
      <c r="O267" s="15"/>
      <c r="P267" s="15"/>
    </row>
    <row r="268" spans="1:19" x14ac:dyDescent="0.15">
      <c r="A268" s="15"/>
      <c r="B268" s="15"/>
      <c r="C268" s="15"/>
      <c r="D268" s="15"/>
      <c r="E268" s="15"/>
      <c r="F268" s="15"/>
      <c r="G268" s="15"/>
      <c r="H268" s="15"/>
      <c r="I268" s="15"/>
      <c r="J268" s="15"/>
      <c r="K268" s="15"/>
      <c r="L268" s="15"/>
      <c r="M268" s="15"/>
      <c r="N268" s="15"/>
      <c r="O268" s="15"/>
      <c r="P268" s="15"/>
    </row>
    <row r="269" spans="1:19" x14ac:dyDescent="0.15">
      <c r="A269" s="15"/>
      <c r="B269" s="15"/>
      <c r="C269" s="15"/>
      <c r="D269" s="15"/>
      <c r="E269" s="15"/>
      <c r="F269" s="15"/>
      <c r="G269" s="15"/>
      <c r="H269" s="15"/>
      <c r="I269" s="15"/>
      <c r="J269" s="15"/>
      <c r="K269" s="15"/>
      <c r="L269" s="15"/>
      <c r="M269" s="15"/>
      <c r="N269" s="15"/>
      <c r="O269" s="15"/>
      <c r="P269" s="15"/>
    </row>
    <row r="270" spans="1:19" x14ac:dyDescent="0.15">
      <c r="A270" s="15"/>
      <c r="B270" s="15"/>
      <c r="C270" s="15"/>
      <c r="D270" s="15"/>
      <c r="E270" s="15"/>
      <c r="F270" s="15"/>
      <c r="G270" s="15"/>
      <c r="H270" s="15"/>
      <c r="I270" s="15"/>
      <c r="J270" s="15"/>
      <c r="K270" s="15"/>
      <c r="L270" s="15"/>
      <c r="M270" s="15"/>
      <c r="N270" s="15"/>
      <c r="O270" s="15"/>
      <c r="P270" s="15"/>
    </row>
    <row r="271" spans="1:19" x14ac:dyDescent="0.15">
      <c r="A271" s="15"/>
      <c r="B271" s="15"/>
      <c r="C271" s="15"/>
      <c r="D271" s="15"/>
      <c r="E271" s="15"/>
      <c r="F271" s="15"/>
      <c r="G271" s="15"/>
      <c r="H271" s="15"/>
      <c r="I271" s="15"/>
      <c r="J271" s="15"/>
      <c r="K271" s="15"/>
      <c r="L271" s="15"/>
      <c r="M271" s="15"/>
      <c r="N271" s="15"/>
      <c r="O271" s="15"/>
      <c r="P271" s="15"/>
    </row>
    <row r="272" spans="1:19" x14ac:dyDescent="0.15">
      <c r="A272" s="15"/>
      <c r="B272" s="15"/>
      <c r="C272" s="15"/>
      <c r="D272" s="15"/>
      <c r="E272" s="15"/>
      <c r="F272" s="15"/>
      <c r="G272" s="15"/>
      <c r="H272" s="15"/>
      <c r="I272" s="15"/>
      <c r="J272" s="15"/>
      <c r="K272" s="15"/>
      <c r="L272" s="15"/>
      <c r="M272" s="15"/>
      <c r="N272" s="15"/>
      <c r="O272" s="15"/>
      <c r="P272" s="15"/>
    </row>
    <row r="273" spans="1:16" x14ac:dyDescent="0.15">
      <c r="A273" s="15"/>
      <c r="B273" s="15"/>
      <c r="C273" s="15"/>
      <c r="D273" s="15"/>
      <c r="E273" s="15"/>
      <c r="F273" s="15"/>
      <c r="G273" s="15"/>
      <c r="H273" s="15"/>
      <c r="I273" s="15"/>
      <c r="J273" s="15"/>
      <c r="K273" s="15"/>
      <c r="L273" s="15"/>
      <c r="M273" s="15"/>
      <c r="N273" s="15"/>
      <c r="O273" s="15"/>
      <c r="P273" s="15"/>
    </row>
    <row r="274" spans="1:16" x14ac:dyDescent="0.15">
      <c r="A274" s="15"/>
      <c r="B274" s="15"/>
      <c r="C274" s="15"/>
      <c r="D274" s="15"/>
      <c r="E274" s="15"/>
      <c r="F274" s="15"/>
      <c r="G274" s="15"/>
      <c r="H274" s="15"/>
      <c r="I274" s="15"/>
      <c r="J274" s="15"/>
      <c r="K274" s="15"/>
      <c r="L274" s="15"/>
      <c r="M274" s="15"/>
      <c r="N274" s="15"/>
      <c r="O274" s="15"/>
      <c r="P274" s="15"/>
    </row>
    <row r="275" spans="1:16" x14ac:dyDescent="0.15">
      <c r="A275" s="15"/>
      <c r="B275" s="15"/>
      <c r="C275" s="15"/>
      <c r="D275" s="15"/>
      <c r="E275" s="15"/>
      <c r="F275" s="15"/>
      <c r="G275" s="15"/>
      <c r="H275" s="15"/>
      <c r="I275" s="15"/>
      <c r="J275" s="15"/>
      <c r="K275" s="15"/>
      <c r="L275" s="15"/>
      <c r="M275" s="15"/>
      <c r="N275" s="15"/>
      <c r="O275" s="15"/>
      <c r="P275" s="15"/>
    </row>
    <row r="276" spans="1:16" x14ac:dyDescent="0.15">
      <c r="A276" s="15"/>
      <c r="B276" s="15"/>
      <c r="C276" s="15"/>
      <c r="D276" s="15"/>
      <c r="E276" s="15"/>
      <c r="F276" s="15"/>
      <c r="G276" s="15"/>
      <c r="H276" s="15"/>
      <c r="I276" s="15"/>
      <c r="J276" s="15"/>
      <c r="K276" s="15"/>
      <c r="L276" s="15"/>
      <c r="M276" s="15"/>
      <c r="N276" s="15"/>
      <c r="O276" s="15"/>
      <c r="P276" s="15"/>
    </row>
    <row r="277" spans="1:16" x14ac:dyDescent="0.15">
      <c r="A277" s="15"/>
      <c r="B277" s="15"/>
      <c r="C277" s="15"/>
      <c r="D277" s="15"/>
      <c r="E277" s="15"/>
      <c r="F277" s="15"/>
      <c r="G277" s="15"/>
      <c r="H277" s="15"/>
      <c r="I277" s="15"/>
      <c r="J277" s="15"/>
      <c r="K277" s="15"/>
      <c r="L277" s="15"/>
      <c r="M277" s="15"/>
      <c r="N277" s="15"/>
      <c r="O277" s="15"/>
      <c r="P277" s="15"/>
    </row>
    <row r="278" spans="1:16" x14ac:dyDescent="0.15">
      <c r="A278" s="15"/>
      <c r="B278" s="15"/>
      <c r="C278" s="15"/>
      <c r="D278" s="15"/>
      <c r="E278" s="15"/>
      <c r="F278" s="15"/>
      <c r="G278" s="15"/>
      <c r="H278" s="15"/>
      <c r="I278" s="15"/>
      <c r="J278" s="15"/>
      <c r="K278" s="15"/>
      <c r="L278" s="15"/>
      <c r="M278" s="15"/>
      <c r="N278" s="15"/>
      <c r="O278" s="15"/>
      <c r="P278" s="15"/>
    </row>
    <row r="279" spans="1:16" x14ac:dyDescent="0.15">
      <c r="A279" s="15"/>
      <c r="B279" s="15"/>
      <c r="C279" s="15"/>
      <c r="D279" s="15"/>
      <c r="E279" s="15"/>
      <c r="F279" s="15"/>
      <c r="G279" s="15"/>
      <c r="H279" s="15"/>
      <c r="I279" s="15"/>
      <c r="J279" s="15"/>
      <c r="K279" s="15"/>
      <c r="L279" s="15"/>
      <c r="M279" s="15"/>
      <c r="N279" s="15"/>
      <c r="O279" s="15"/>
      <c r="P279" s="15"/>
    </row>
    <row r="280" spans="1:16" x14ac:dyDescent="0.15">
      <c r="A280" s="15"/>
      <c r="B280" s="15"/>
      <c r="C280" s="15"/>
      <c r="D280" s="15"/>
      <c r="E280" s="15"/>
      <c r="F280" s="15"/>
      <c r="G280" s="15"/>
      <c r="H280" s="15"/>
      <c r="I280" s="15"/>
      <c r="J280" s="15"/>
      <c r="K280" s="15"/>
      <c r="L280" s="15"/>
      <c r="M280" s="15"/>
      <c r="N280" s="15"/>
      <c r="O280" s="15"/>
      <c r="P280" s="15"/>
    </row>
    <row r="281" spans="1:16" x14ac:dyDescent="0.15">
      <c r="A281" s="15"/>
      <c r="B281" s="15"/>
      <c r="C281" s="15"/>
      <c r="D281" s="15"/>
      <c r="E281" s="15"/>
      <c r="F281" s="15"/>
      <c r="G281" s="15"/>
      <c r="H281" s="15"/>
      <c r="I281" s="15"/>
      <c r="J281" s="15"/>
      <c r="K281" s="15"/>
      <c r="L281" s="15"/>
      <c r="M281" s="15"/>
      <c r="N281" s="15"/>
      <c r="O281" s="15"/>
      <c r="P281" s="15"/>
    </row>
    <row r="282" spans="1:16" x14ac:dyDescent="0.15">
      <c r="A282" s="15"/>
      <c r="B282" s="15"/>
      <c r="C282" s="15"/>
      <c r="D282" s="15"/>
      <c r="E282" s="15"/>
      <c r="F282" s="15"/>
      <c r="G282" s="15"/>
      <c r="H282" s="15"/>
      <c r="I282" s="15"/>
      <c r="J282" s="15"/>
      <c r="K282" s="15"/>
      <c r="L282" s="15"/>
      <c r="M282" s="15"/>
      <c r="N282" s="15"/>
      <c r="O282" s="15"/>
      <c r="P282" s="15"/>
    </row>
    <row r="283" spans="1:16" x14ac:dyDescent="0.15">
      <c r="A283" s="15"/>
      <c r="B283" s="15"/>
      <c r="C283" s="15"/>
      <c r="D283" s="15"/>
      <c r="E283" s="15"/>
      <c r="F283" s="15"/>
      <c r="G283" s="15"/>
      <c r="H283" s="15"/>
      <c r="P283" s="15"/>
    </row>
    <row r="284" spans="1:16" x14ac:dyDescent="0.15">
      <c r="A284" s="15"/>
      <c r="B284" s="15"/>
      <c r="C284" s="15"/>
      <c r="D284" s="15"/>
      <c r="E284" s="15"/>
      <c r="F284" s="15"/>
      <c r="G284" s="15"/>
      <c r="H284" s="15"/>
      <c r="P284" s="15"/>
    </row>
    <row r="285" spans="1:16" x14ac:dyDescent="0.15">
      <c r="A285" s="15"/>
      <c r="B285" s="15"/>
      <c r="C285" s="15"/>
      <c r="D285" s="15"/>
      <c r="E285" s="15"/>
      <c r="F285" s="15"/>
      <c r="G285" s="15"/>
      <c r="H285" s="15"/>
      <c r="P285" s="15"/>
    </row>
    <row r="286" spans="1:16" x14ac:dyDescent="0.15">
      <c r="A286" s="15"/>
      <c r="B286" s="15"/>
      <c r="C286" s="15"/>
      <c r="D286" s="15"/>
      <c r="E286" s="15"/>
      <c r="F286" s="15"/>
      <c r="G286" s="15"/>
      <c r="H286" s="15"/>
      <c r="P286" s="15"/>
    </row>
    <row r="287" spans="1:16" x14ac:dyDescent="0.15">
      <c r="A287" s="15"/>
      <c r="B287" s="15"/>
      <c r="C287" s="15"/>
      <c r="D287" s="15"/>
      <c r="E287" s="15"/>
      <c r="F287" s="15"/>
      <c r="G287" s="15"/>
      <c r="H287" s="15"/>
      <c r="P287" s="15"/>
    </row>
    <row r="288" spans="1:16" x14ac:dyDescent="0.15">
      <c r="A288" s="15"/>
      <c r="B288" s="15"/>
      <c r="C288" s="15"/>
      <c r="D288" s="15"/>
      <c r="E288" s="15"/>
      <c r="F288" s="15"/>
      <c r="G288" s="15"/>
      <c r="H288" s="15"/>
      <c r="P288" s="15"/>
    </row>
    <row r="289" spans="1:16" x14ac:dyDescent="0.15">
      <c r="A289" s="15"/>
      <c r="B289" s="15"/>
      <c r="C289" s="15"/>
      <c r="D289" s="15"/>
      <c r="E289" s="15"/>
      <c r="F289" s="15"/>
      <c r="G289" s="15"/>
      <c r="H289" s="15"/>
      <c r="P289" s="15"/>
    </row>
    <row r="290" spans="1:16" x14ac:dyDescent="0.15">
      <c r="A290" s="15"/>
      <c r="B290" s="15"/>
      <c r="C290" s="15"/>
      <c r="D290" s="15"/>
      <c r="E290" s="15"/>
      <c r="F290" s="15"/>
      <c r="G290" s="15"/>
      <c r="H290" s="15"/>
    </row>
    <row r="291" spans="1:16" x14ac:dyDescent="0.15">
      <c r="A291" s="15"/>
      <c r="B291" s="15"/>
      <c r="C291" s="15"/>
      <c r="D291" s="15"/>
      <c r="E291" s="15"/>
      <c r="F291" s="15"/>
      <c r="G291" s="15"/>
      <c r="H291" s="15"/>
    </row>
    <row r="292" spans="1:16" x14ac:dyDescent="0.15">
      <c r="A292" s="15"/>
      <c r="B292" s="15"/>
      <c r="C292" s="15"/>
      <c r="D292" s="15"/>
      <c r="E292" s="15"/>
      <c r="F292" s="15"/>
      <c r="G292" s="15"/>
      <c r="H292" s="15"/>
    </row>
    <row r="293" spans="1:16" x14ac:dyDescent="0.15">
      <c r="A293" s="15"/>
      <c r="B293" s="15"/>
      <c r="C293" s="15"/>
      <c r="D293" s="15"/>
      <c r="E293" s="15"/>
      <c r="F293" s="15"/>
      <c r="G293" s="15"/>
      <c r="H293" s="15"/>
    </row>
    <row r="294" spans="1:16" x14ac:dyDescent="0.15">
      <c r="A294" s="15"/>
      <c r="B294" s="15"/>
      <c r="C294" s="15"/>
      <c r="D294" s="15"/>
      <c r="E294" s="15"/>
      <c r="F294" s="15"/>
      <c r="G294" s="15"/>
      <c r="H294" s="15"/>
    </row>
    <row r="295" spans="1:16" x14ac:dyDescent="0.15">
      <c r="A295" s="15"/>
      <c r="B295" s="15"/>
      <c r="C295" s="15"/>
      <c r="D295" s="15"/>
      <c r="E295" s="15"/>
      <c r="F295" s="15"/>
      <c r="G295" s="15"/>
      <c r="H295" s="15"/>
    </row>
    <row r="296" spans="1:16" x14ac:dyDescent="0.15">
      <c r="A296" s="15"/>
      <c r="B296" s="15"/>
      <c r="C296" s="15"/>
      <c r="D296" s="15"/>
      <c r="E296" s="15"/>
      <c r="F296" s="15"/>
      <c r="G296" s="15"/>
      <c r="H296" s="15"/>
    </row>
    <row r="297" spans="1:16" x14ac:dyDescent="0.15">
      <c r="A297" s="15"/>
      <c r="B297" s="15"/>
      <c r="C297" s="15"/>
      <c r="D297" s="15"/>
      <c r="E297" s="15"/>
      <c r="F297" s="15"/>
      <c r="G297" s="15"/>
      <c r="H297" s="15"/>
    </row>
    <row r="298" spans="1:16" x14ac:dyDescent="0.15">
      <c r="A298" s="15"/>
      <c r="B298" s="15"/>
      <c r="C298" s="15"/>
      <c r="D298" s="15"/>
      <c r="E298" s="15"/>
      <c r="F298" s="15"/>
      <c r="G298" s="15"/>
      <c r="H298" s="15"/>
    </row>
    <row r="299" spans="1:16" x14ac:dyDescent="0.15">
      <c r="A299" s="15"/>
      <c r="B299" s="15"/>
      <c r="C299" s="15"/>
      <c r="D299" s="15"/>
      <c r="E299" s="15"/>
      <c r="F299" s="15"/>
      <c r="G299" s="15"/>
      <c r="H299" s="15"/>
    </row>
  </sheetData>
  <mergeCells count="160">
    <mergeCell ref="A60:G60"/>
    <mergeCell ref="A61:G61"/>
    <mergeCell ref="I54:O54"/>
    <mergeCell ref="I55:O55"/>
    <mergeCell ref="I56:O56"/>
    <mergeCell ref="I57:O57"/>
    <mergeCell ref="I58:O58"/>
    <mergeCell ref="I59:O59"/>
    <mergeCell ref="I60:O60"/>
    <mergeCell ref="I61:O61"/>
    <mergeCell ref="Q57:Z61"/>
    <mergeCell ref="A23:B23"/>
    <mergeCell ref="A22:B22"/>
    <mergeCell ref="A21:B21"/>
    <mergeCell ref="A19:B19"/>
    <mergeCell ref="A20:B20"/>
    <mergeCell ref="A2:G2"/>
    <mergeCell ref="Q2:W2"/>
    <mergeCell ref="Q18:W18"/>
    <mergeCell ref="A5:B5"/>
    <mergeCell ref="A6:B6"/>
    <mergeCell ref="A7:B7"/>
    <mergeCell ref="A9:B9"/>
    <mergeCell ref="A8:B8"/>
    <mergeCell ref="A12:B12"/>
    <mergeCell ref="A17:B17"/>
    <mergeCell ref="A10:B10"/>
    <mergeCell ref="A11:B11"/>
    <mergeCell ref="A13:B13"/>
    <mergeCell ref="A14:B14"/>
    <mergeCell ref="A15:B15"/>
    <mergeCell ref="A16:B16"/>
    <mergeCell ref="A18:B18"/>
    <mergeCell ref="Q3:R3"/>
    <mergeCell ref="I18:J18"/>
    <mergeCell ref="I17:J17"/>
    <mergeCell ref="A58:B58"/>
    <mergeCell ref="Q33:R33"/>
    <mergeCell ref="I2:O2"/>
    <mergeCell ref="I51:J52"/>
    <mergeCell ref="K51:L52"/>
    <mergeCell ref="M51:O52"/>
    <mergeCell ref="I47:J47"/>
    <mergeCell ref="I43:J43"/>
    <mergeCell ref="I44:J44"/>
    <mergeCell ref="I45:J45"/>
    <mergeCell ref="A56:B56"/>
    <mergeCell ref="A36:B36"/>
    <mergeCell ref="A37:B37"/>
    <mergeCell ref="A38:B38"/>
    <mergeCell ref="A40:B40"/>
    <mergeCell ref="A41:B41"/>
    <mergeCell ref="A42:B42"/>
    <mergeCell ref="A43:B43"/>
    <mergeCell ref="A45:B45"/>
    <mergeCell ref="A46:B46"/>
    <mergeCell ref="A47:B47"/>
    <mergeCell ref="A48:B48"/>
    <mergeCell ref="A4:B4"/>
    <mergeCell ref="Q16:R16"/>
    <mergeCell ref="I11:J11"/>
    <mergeCell ref="I22:J22"/>
    <mergeCell ref="I30:J30"/>
    <mergeCell ref="I34:J34"/>
    <mergeCell ref="I25:J25"/>
    <mergeCell ref="I26:J26"/>
    <mergeCell ref="I27:J27"/>
    <mergeCell ref="I28:J28"/>
    <mergeCell ref="I29:J29"/>
    <mergeCell ref="I31:J31"/>
    <mergeCell ref="I32:J32"/>
    <mergeCell ref="I33:J33"/>
    <mergeCell ref="Q23:R23"/>
    <mergeCell ref="Q24:R24"/>
    <mergeCell ref="Q25:R25"/>
    <mergeCell ref="Q27:R27"/>
    <mergeCell ref="I19:J19"/>
    <mergeCell ref="I20:J20"/>
    <mergeCell ref="I21:J21"/>
    <mergeCell ref="I23:J23"/>
    <mergeCell ref="I24:J24"/>
    <mergeCell ref="A24:B24"/>
    <mergeCell ref="A25:B25"/>
    <mergeCell ref="A26:B26"/>
    <mergeCell ref="A28:B28"/>
    <mergeCell ref="A29:B29"/>
    <mergeCell ref="A33:B33"/>
    <mergeCell ref="A39:B39"/>
    <mergeCell ref="A44:B44"/>
    <mergeCell ref="A49:B49"/>
    <mergeCell ref="A27:B27"/>
    <mergeCell ref="A52:B52"/>
    <mergeCell ref="I37:J37"/>
    <mergeCell ref="I38:J38"/>
    <mergeCell ref="I39:J39"/>
    <mergeCell ref="I40:J40"/>
    <mergeCell ref="I42:J42"/>
    <mergeCell ref="A53:B53"/>
    <mergeCell ref="A54:B54"/>
    <mergeCell ref="A30:B30"/>
    <mergeCell ref="A31:B31"/>
    <mergeCell ref="A32:B32"/>
    <mergeCell ref="A34:B34"/>
    <mergeCell ref="A35:B35"/>
    <mergeCell ref="I35:J35"/>
    <mergeCell ref="I36:J36"/>
    <mergeCell ref="I41:J41"/>
    <mergeCell ref="I46:J46"/>
    <mergeCell ref="Q8:R8"/>
    <mergeCell ref="Q9:R9"/>
    <mergeCell ref="Q10:R10"/>
    <mergeCell ref="Q11:R11"/>
    <mergeCell ref="Q12:R12"/>
    <mergeCell ref="Q13:R13"/>
    <mergeCell ref="A55:B55"/>
    <mergeCell ref="A57:B57"/>
    <mergeCell ref="A3:B3"/>
    <mergeCell ref="I3:J3"/>
    <mergeCell ref="I4:J4"/>
    <mergeCell ref="I5:J5"/>
    <mergeCell ref="I6:J6"/>
    <mergeCell ref="I7:J7"/>
    <mergeCell ref="I8:J8"/>
    <mergeCell ref="I9:J9"/>
    <mergeCell ref="I10:J10"/>
    <mergeCell ref="I12:J12"/>
    <mergeCell ref="I13:J13"/>
    <mergeCell ref="I14:J14"/>
    <mergeCell ref="I15:J15"/>
    <mergeCell ref="I16:J16"/>
    <mergeCell ref="A50:B50"/>
    <mergeCell ref="A51:B51"/>
    <mergeCell ref="Q26:R26"/>
    <mergeCell ref="A1:W1"/>
    <mergeCell ref="Q35:W35"/>
    <mergeCell ref="I49:K50"/>
    <mergeCell ref="L49:O50"/>
    <mergeCell ref="Q14:R14"/>
    <mergeCell ref="Q15:R15"/>
    <mergeCell ref="Q19:R19"/>
    <mergeCell ref="Q20:R20"/>
    <mergeCell ref="Q21:R21"/>
    <mergeCell ref="Q22:R22"/>
    <mergeCell ref="Q4:R4"/>
    <mergeCell ref="Q5:R5"/>
    <mergeCell ref="Q6:R6"/>
    <mergeCell ref="Q7:R7"/>
    <mergeCell ref="Q43:U44"/>
    <mergeCell ref="Q28:R28"/>
    <mergeCell ref="Q29:R29"/>
    <mergeCell ref="Q30:R30"/>
    <mergeCell ref="Q31:R31"/>
    <mergeCell ref="Q32:R32"/>
    <mergeCell ref="Q45:U46"/>
    <mergeCell ref="Q36:S37"/>
    <mergeCell ref="Q48:Z49"/>
    <mergeCell ref="Q39:Z40"/>
    <mergeCell ref="V45:Z46"/>
    <mergeCell ref="Q41:Z42"/>
    <mergeCell ref="V43:Z44"/>
  </mergeCells>
  <phoneticPr fontId="11"/>
  <printOptions horizontalCentered="1" verticalCentered="1"/>
  <pageMargins left="0" right="0" top="0" bottom="0" header="0" footer="0"/>
  <pageSetup paperSize="9" scale="4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BB05F-6141-4E35-B6EA-DB17718EC7C6}">
  <dimension ref="A1:K43"/>
  <sheetViews>
    <sheetView workbookViewId="0">
      <selection activeCell="G21" sqref="G21"/>
    </sheetView>
  </sheetViews>
  <sheetFormatPr defaultColWidth="9" defaultRowHeight="13.5" x14ac:dyDescent="0.15"/>
  <cols>
    <col min="1" max="1" width="9" style="47" customWidth="1"/>
    <col min="2" max="16384" width="9" style="47"/>
  </cols>
  <sheetData>
    <row r="1" spans="1:11" ht="21" x14ac:dyDescent="0.15">
      <c r="A1" s="167" t="s">
        <v>131</v>
      </c>
      <c r="B1" s="167"/>
      <c r="C1" s="167"/>
      <c r="D1" s="167"/>
      <c r="E1" s="167"/>
      <c r="F1" s="167"/>
      <c r="G1" s="167"/>
      <c r="H1" s="167"/>
      <c r="I1" s="167"/>
      <c r="J1" s="167"/>
      <c r="K1" s="167"/>
    </row>
    <row r="2" spans="1:11" ht="17.25" x14ac:dyDescent="0.15">
      <c r="A2" s="48"/>
      <c r="B2" s="48"/>
      <c r="C2" s="48"/>
      <c r="D2" s="48"/>
      <c r="E2" s="48"/>
      <c r="F2" s="48"/>
      <c r="G2" s="48"/>
      <c r="H2" s="48"/>
      <c r="I2" s="48"/>
      <c r="J2" s="48"/>
    </row>
    <row r="3" spans="1:11" x14ac:dyDescent="0.15">
      <c r="A3" s="49" t="s">
        <v>132</v>
      </c>
    </row>
    <row r="4" spans="1:11" x14ac:dyDescent="0.15">
      <c r="B4" s="50" t="s">
        <v>133</v>
      </c>
      <c r="C4" s="51"/>
      <c r="D4" s="51"/>
      <c r="E4" s="51"/>
      <c r="F4" s="51"/>
      <c r="G4" s="51"/>
      <c r="H4" s="51"/>
      <c r="I4" s="51"/>
      <c r="J4" s="51"/>
    </row>
    <row r="5" spans="1:11" x14ac:dyDescent="0.15">
      <c r="B5" s="50" t="s">
        <v>134</v>
      </c>
      <c r="C5" s="51"/>
      <c r="D5" s="51"/>
      <c r="E5" s="51"/>
      <c r="F5" s="51"/>
      <c r="G5" s="51"/>
      <c r="H5" s="51"/>
      <c r="I5" s="51"/>
      <c r="J5" s="51"/>
    </row>
    <row r="6" spans="1:11" x14ac:dyDescent="0.15">
      <c r="B6" s="50" t="s">
        <v>135</v>
      </c>
      <c r="C6" s="51"/>
      <c r="D6" s="51"/>
      <c r="E6" s="51"/>
      <c r="F6" s="51"/>
      <c r="G6" s="51"/>
      <c r="H6" s="51"/>
      <c r="I6" s="51"/>
      <c r="J6" s="51"/>
    </row>
    <row r="7" spans="1:11" x14ac:dyDescent="0.15">
      <c r="B7" s="50" t="s">
        <v>136</v>
      </c>
      <c r="C7" s="51"/>
      <c r="D7" s="51"/>
      <c r="E7" s="51"/>
      <c r="F7" s="51"/>
      <c r="G7" s="51"/>
      <c r="H7" s="51"/>
      <c r="I7" s="51"/>
      <c r="J7" s="51"/>
    </row>
    <row r="8" spans="1:11" x14ac:dyDescent="0.15">
      <c r="B8" s="50" t="s">
        <v>137</v>
      </c>
      <c r="C8" s="51"/>
      <c r="D8" s="51"/>
      <c r="E8" s="51"/>
      <c r="F8" s="50"/>
      <c r="G8" s="51"/>
      <c r="H8" s="51"/>
      <c r="I8" s="51"/>
      <c r="J8" s="51"/>
    </row>
    <row r="9" spans="1:11" x14ac:dyDescent="0.15">
      <c r="B9" s="168" t="s">
        <v>138</v>
      </c>
      <c r="C9" s="168"/>
      <c r="D9" s="168"/>
      <c r="E9" s="168"/>
      <c r="F9" s="168"/>
      <c r="G9" s="168"/>
      <c r="H9" s="168"/>
      <c r="I9" s="168"/>
      <c r="J9" s="168"/>
    </row>
    <row r="10" spans="1:11" x14ac:dyDescent="0.15">
      <c r="B10" s="168"/>
      <c r="C10" s="168"/>
      <c r="D10" s="168"/>
      <c r="E10" s="168"/>
      <c r="F10" s="168"/>
      <c r="G10" s="168"/>
      <c r="H10" s="168"/>
      <c r="I10" s="168"/>
      <c r="J10" s="168"/>
    </row>
    <row r="11" spans="1:11" x14ac:dyDescent="0.15">
      <c r="B11" s="51" t="s">
        <v>139</v>
      </c>
      <c r="C11" s="51"/>
      <c r="D11" s="51"/>
      <c r="E11" s="51"/>
      <c r="F11" s="51"/>
      <c r="G11" s="51"/>
      <c r="H11" s="51"/>
      <c r="I11" s="51"/>
      <c r="J11" s="51"/>
    </row>
    <row r="12" spans="1:11" x14ac:dyDescent="0.15">
      <c r="B12" s="51" t="s">
        <v>140</v>
      </c>
      <c r="C12" s="51"/>
      <c r="D12" s="51"/>
      <c r="E12" s="51"/>
      <c r="F12" s="51"/>
      <c r="G12" s="51"/>
      <c r="H12" s="51"/>
      <c r="I12" s="51"/>
      <c r="J12" s="51"/>
    </row>
    <row r="13" spans="1:11" x14ac:dyDescent="0.15">
      <c r="B13" s="168" t="s">
        <v>141</v>
      </c>
      <c r="C13" s="168"/>
      <c r="D13" s="168"/>
      <c r="E13" s="168"/>
      <c r="F13" s="168"/>
      <c r="G13" s="168"/>
      <c r="H13" s="168"/>
      <c r="I13" s="168"/>
      <c r="J13" s="168"/>
    </row>
    <row r="14" spans="1:11" x14ac:dyDescent="0.15">
      <c r="B14" s="168"/>
      <c r="C14" s="168"/>
      <c r="D14" s="168"/>
      <c r="E14" s="168"/>
      <c r="F14" s="168"/>
      <c r="G14" s="168"/>
      <c r="H14" s="168"/>
      <c r="I14" s="168"/>
      <c r="J14" s="168"/>
    </row>
    <row r="15" spans="1:11" x14ac:dyDescent="0.15">
      <c r="B15" s="168" t="s">
        <v>142</v>
      </c>
      <c r="C15" s="168"/>
      <c r="D15" s="168"/>
      <c r="E15" s="168"/>
      <c r="F15" s="168"/>
      <c r="G15" s="168"/>
      <c r="H15" s="168"/>
      <c r="I15" s="168"/>
      <c r="J15" s="168"/>
    </row>
    <row r="16" spans="1:11" x14ac:dyDescent="0.15">
      <c r="B16" s="168"/>
      <c r="C16" s="168"/>
      <c r="D16" s="168"/>
      <c r="E16" s="168"/>
      <c r="F16" s="168"/>
      <c r="G16" s="168"/>
      <c r="H16" s="168"/>
      <c r="I16" s="168"/>
      <c r="J16" s="168"/>
    </row>
    <row r="17" spans="1:10" x14ac:dyDescent="0.15">
      <c r="A17" s="166" t="s">
        <v>143</v>
      </c>
      <c r="B17" s="166"/>
      <c r="C17" s="166"/>
      <c r="D17" s="166"/>
      <c r="E17" s="166"/>
      <c r="F17" s="166"/>
      <c r="G17" s="166"/>
      <c r="H17" s="166"/>
      <c r="I17" s="166"/>
      <c r="J17" s="166"/>
    </row>
    <row r="18" spans="1:10" x14ac:dyDescent="0.15">
      <c r="A18" s="166"/>
      <c r="B18" s="166"/>
      <c r="C18" s="166"/>
      <c r="D18" s="166"/>
      <c r="E18" s="166"/>
      <c r="F18" s="166"/>
      <c r="G18" s="166"/>
      <c r="H18" s="166"/>
      <c r="I18" s="166"/>
      <c r="J18" s="166"/>
    </row>
    <row r="19" spans="1:10" x14ac:dyDescent="0.15">
      <c r="A19" s="49" t="s">
        <v>144</v>
      </c>
    </row>
    <row r="20" spans="1:10" x14ac:dyDescent="0.15">
      <c r="A20" s="49" t="s">
        <v>145</v>
      </c>
    </row>
    <row r="21" spans="1:10" x14ac:dyDescent="0.15">
      <c r="B21" s="50" t="s">
        <v>146</v>
      </c>
      <c r="C21" s="51"/>
    </row>
    <row r="22" spans="1:10" x14ac:dyDescent="0.15">
      <c r="B22" s="51" t="s">
        <v>147</v>
      </c>
      <c r="C22" s="51"/>
    </row>
    <row r="23" spans="1:10" x14ac:dyDescent="0.15">
      <c r="B23" s="51" t="s">
        <v>148</v>
      </c>
      <c r="C23" s="51"/>
    </row>
    <row r="24" spans="1:10" x14ac:dyDescent="0.15">
      <c r="B24" s="51" t="s">
        <v>149</v>
      </c>
      <c r="C24" s="51"/>
    </row>
    <row r="25" spans="1:10" x14ac:dyDescent="0.15">
      <c r="B25" s="51" t="s">
        <v>150</v>
      </c>
      <c r="C25" s="51"/>
    </row>
    <row r="26" spans="1:10" x14ac:dyDescent="0.15">
      <c r="B26" s="51" t="s">
        <v>151</v>
      </c>
      <c r="C26" s="51"/>
    </row>
    <row r="27" spans="1:10" x14ac:dyDescent="0.15">
      <c r="B27" s="51" t="s">
        <v>152</v>
      </c>
      <c r="C27" s="51"/>
    </row>
    <row r="28" spans="1:10" x14ac:dyDescent="0.15">
      <c r="B28" s="51" t="s">
        <v>153</v>
      </c>
      <c r="C28" s="51"/>
    </row>
    <row r="29" spans="1:10" x14ac:dyDescent="0.15">
      <c r="A29" s="166" t="s">
        <v>154</v>
      </c>
      <c r="B29" s="166"/>
      <c r="C29" s="166"/>
      <c r="D29" s="166"/>
      <c r="E29" s="166"/>
      <c r="F29" s="166"/>
      <c r="G29" s="166"/>
      <c r="H29" s="166"/>
      <c r="I29" s="166"/>
      <c r="J29" s="166"/>
    </row>
    <row r="30" spans="1:10" x14ac:dyDescent="0.15">
      <c r="A30" s="166"/>
      <c r="B30" s="166"/>
      <c r="C30" s="166"/>
      <c r="D30" s="166"/>
      <c r="E30" s="166"/>
      <c r="F30" s="166"/>
      <c r="G30" s="166"/>
      <c r="H30" s="166"/>
      <c r="I30" s="166"/>
      <c r="J30" s="166"/>
    </row>
    <row r="31" spans="1:10" x14ac:dyDescent="0.15">
      <c r="A31" s="49" t="s">
        <v>155</v>
      </c>
    </row>
    <row r="32" spans="1:10" x14ac:dyDescent="0.15">
      <c r="A32" s="49" t="s">
        <v>156</v>
      </c>
    </row>
    <row r="33" spans="1:11" x14ac:dyDescent="0.15">
      <c r="A33" s="164" t="s">
        <v>157</v>
      </c>
      <c r="B33" s="164"/>
      <c r="C33" s="164"/>
      <c r="D33" s="164"/>
      <c r="E33" s="164"/>
      <c r="F33" s="164"/>
      <c r="G33" s="164"/>
      <c r="H33" s="164"/>
      <c r="I33" s="164"/>
      <c r="J33" s="164"/>
    </row>
    <row r="34" spans="1:11" x14ac:dyDescent="0.15">
      <c r="A34" s="164"/>
      <c r="B34" s="164"/>
      <c r="C34" s="164"/>
      <c r="D34" s="164"/>
      <c r="E34" s="164"/>
      <c r="F34" s="164"/>
      <c r="G34" s="164"/>
      <c r="H34" s="164"/>
      <c r="I34" s="164"/>
      <c r="J34" s="164"/>
    </row>
    <row r="35" spans="1:11" x14ac:dyDescent="0.15">
      <c r="A35" s="164"/>
      <c r="B35" s="164"/>
      <c r="C35" s="164"/>
      <c r="D35" s="164"/>
      <c r="E35" s="164"/>
      <c r="F35" s="164"/>
      <c r="G35" s="164"/>
      <c r="H35" s="164"/>
      <c r="I35" s="164"/>
      <c r="J35" s="164"/>
    </row>
    <row r="36" spans="1:11" x14ac:dyDescent="0.15">
      <c r="A36" s="164"/>
      <c r="B36" s="164"/>
      <c r="C36" s="164"/>
      <c r="D36" s="164"/>
      <c r="E36" s="164"/>
      <c r="F36" s="164"/>
      <c r="G36" s="164"/>
      <c r="H36" s="164"/>
      <c r="I36" s="164"/>
      <c r="J36" s="164"/>
    </row>
    <row r="37" spans="1:11" x14ac:dyDescent="0.15">
      <c r="A37" s="164" t="s">
        <v>158</v>
      </c>
      <c r="B37" s="164"/>
      <c r="C37" s="164"/>
      <c r="D37" s="164"/>
      <c r="E37" s="164"/>
      <c r="F37" s="164"/>
      <c r="G37" s="164"/>
      <c r="H37" s="164"/>
      <c r="I37" s="164"/>
      <c r="J37" s="164"/>
    </row>
    <row r="38" spans="1:11" x14ac:dyDescent="0.15">
      <c r="A38" s="164"/>
      <c r="B38" s="164"/>
      <c r="C38" s="164"/>
      <c r="D38" s="164"/>
      <c r="E38" s="164"/>
      <c r="F38" s="164"/>
      <c r="G38" s="164"/>
      <c r="H38" s="164"/>
      <c r="I38" s="164"/>
      <c r="J38" s="164"/>
    </row>
    <row r="39" spans="1:11" x14ac:dyDescent="0.15">
      <c r="A39" s="164" t="s">
        <v>159</v>
      </c>
      <c r="B39" s="164"/>
      <c r="C39" s="164"/>
      <c r="D39" s="164"/>
      <c r="E39" s="164"/>
      <c r="F39" s="164"/>
      <c r="G39" s="164"/>
      <c r="H39" s="164"/>
      <c r="I39" s="164"/>
      <c r="J39" s="164"/>
    </row>
    <row r="40" spans="1:11" x14ac:dyDescent="0.15">
      <c r="B40" s="47" t="s">
        <v>160</v>
      </c>
    </row>
    <row r="41" spans="1:11" x14ac:dyDescent="0.15">
      <c r="B41" s="52" t="s">
        <v>161</v>
      </c>
    </row>
    <row r="42" spans="1:11" x14ac:dyDescent="0.15">
      <c r="B42" s="52" t="s">
        <v>162</v>
      </c>
    </row>
    <row r="43" spans="1:11" ht="68.25" customHeight="1" x14ac:dyDescent="0.15">
      <c r="A43" s="165" t="s">
        <v>163</v>
      </c>
      <c r="B43" s="165"/>
      <c r="C43" s="165"/>
      <c r="D43" s="165"/>
      <c r="E43" s="165"/>
      <c r="F43" s="165"/>
      <c r="G43" s="165"/>
      <c r="H43" s="165"/>
      <c r="I43" s="165" t="s">
        <v>164</v>
      </c>
      <c r="J43" s="165"/>
      <c r="K43" s="165"/>
    </row>
  </sheetData>
  <mergeCells count="11">
    <mergeCell ref="A29:J30"/>
    <mergeCell ref="A1:K1"/>
    <mergeCell ref="B9:J10"/>
    <mergeCell ref="B13:J14"/>
    <mergeCell ref="B15:J16"/>
    <mergeCell ref="A17:J18"/>
    <mergeCell ref="A33:J36"/>
    <mergeCell ref="A37:J38"/>
    <mergeCell ref="A39:J39"/>
    <mergeCell ref="A43:H43"/>
    <mergeCell ref="I43:K43"/>
  </mergeCells>
  <phoneticPr fontId="11"/>
  <printOptions horizontalCentered="1"/>
  <pageMargins left="0" right="0" top="0" bottom="0"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小田原市</vt:lpstr>
      <vt:lpstr>配布規約</vt:lpstr>
      <vt:lpstr>小田原市!Print_Area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dc:creator>
  <cp:lastModifiedBy>Owner</cp:lastModifiedBy>
  <cp:lastPrinted>2020-05-20T00:15:06Z</cp:lastPrinted>
  <dcterms:created xsi:type="dcterms:W3CDTF">2010-10-07T05:24:37Z</dcterms:created>
  <dcterms:modified xsi:type="dcterms:W3CDTF">2020-05-20T00:26:28Z</dcterms:modified>
</cp:coreProperties>
</file>